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userName="Sarah Howdeshelt" algorithmName="SHA-512" hashValue="HVPhJwgYuCCtsR+1pcsOWcB0Bck7UW3vyNCcgfYf3id2gdnmXn0hj8VBAZZpXLK3L6aGfwHgGu4uxuOPrqm04g==" saltValue="jc82I2thn8YKr+u47ycIe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scloud.sharepoint.com/sites/DPLTransmissionFiling/Shared Documents/General/Filings/2023 Formula Rate/Final Filings with Password Protection/"/>
    </mc:Choice>
  </mc:AlternateContent>
  <xr:revisionPtr revIDLastSave="0" documentId="8_{F37A8FAD-D775-4160-824F-29E1AABE40EE}" xr6:coauthVersionLast="47" xr6:coauthVersionMax="47" xr10:uidLastSave="{00000000-0000-0000-0000-000000000000}"/>
  <bookViews>
    <workbookView xWindow="-120" yWindow="-120" windowWidth="29040" windowHeight="15840" xr2:uid="{C1F026C9-AD7B-429A-93B2-169863D8A9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9" i="1"/>
  <c r="C17" i="1" l="1"/>
  <c r="C20" i="1" s="1"/>
  <c r="R12" i="1" l="1"/>
  <c r="R9" i="1"/>
  <c r="N12" i="1" l="1"/>
  <c r="O12" i="1" s="1"/>
  <c r="P12" i="1" s="1"/>
  <c r="T12" i="1" s="1"/>
  <c r="N9" i="1"/>
  <c r="O9" i="1" s="1"/>
  <c r="P9" i="1" s="1"/>
  <c r="P14" i="1" s="1"/>
  <c r="T9" i="1" l="1"/>
  <c r="T14" i="1" s="1"/>
  <c r="V12" i="1"/>
  <c r="V9" i="1"/>
  <c r="V14" i="1" s="1"/>
</calcChain>
</file>

<file path=xl/sharedStrings.xml><?xml version="1.0" encoding="utf-8"?>
<sst xmlns="http://schemas.openxmlformats.org/spreadsheetml/2006/main" count="29" uniqueCount="25">
  <si>
    <t>The Dayton Power and Light Company</t>
  </si>
  <si>
    <t>Adjustment to Include CWIP in Rate Base</t>
  </si>
  <si>
    <t>Clinton Transformer Project</t>
  </si>
  <si>
    <t>2020 13 Month Average Balance</t>
  </si>
  <si>
    <t>South Charleston (Madison) S/S</t>
  </si>
  <si>
    <t>WACC</t>
  </si>
  <si>
    <t>13 Month Avg Balance</t>
  </si>
  <si>
    <t>Return</t>
  </si>
  <si>
    <t>Total</t>
  </si>
  <si>
    <t>Weighted Cost of Common</t>
  </si>
  <si>
    <t>T/(1-T)</t>
  </si>
  <si>
    <t>Taxes on Common - %</t>
  </si>
  <si>
    <t>Taxes on Common - $s</t>
  </si>
  <si>
    <t>Total Return Plus Taxes</t>
  </si>
  <si>
    <t>For Clinton Transformer Project and South Charleston (Madison) S/S</t>
  </si>
  <si>
    <t>Interest Factor From Mid-2020 or Mid-2021 to Mid-2023</t>
  </si>
  <si>
    <t>Total Correction</t>
  </si>
  <si>
    <t>Interest</t>
  </si>
  <si>
    <t>Note A</t>
  </si>
  <si>
    <t>Note A:</t>
  </si>
  <si>
    <t>Interest Factor form Mid-2020 to Mid-2022 (from 2022 Projected ATRR, Schedule 6A-NITS</t>
  </si>
  <si>
    <t>Interest Factor from Mid-2022 to Mid-2023 (from 2023 Projected ATRR, Schedule 6A-NITS, July 2022 through June 2023)</t>
  </si>
  <si>
    <t>Note B</t>
  </si>
  <si>
    <t>Note B:</t>
  </si>
  <si>
    <t>Adjusted for portion of 2020 for which formula rate was in effect (May 3 through December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</si>
</sst>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164" fontId="0" fillId="0" borderId="2" xfId="0" applyNumberFormat="1" applyFon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E478-8246-45B8-979D-2C1CCE6DCF17}">
  <dimension ref="A1:V23"/>
  <sheetViews>
    <sheetView tabSelected="1" workbookViewId="0">
      <selection activeCell="A22" sqref="A22"/>
    </sheetView>
  </sheetViews>
  <sheetFormatPr defaultRowHeight="15" x14ac:dyDescent="0.25"/>
  <cols>
    <col min="1" max="1" width="39.5703125" customWidth="1"/>
    <col min="9" max="9" width="11.5703125" bestFit="1" customWidth="1"/>
    <col min="12" max="12" width="10.7109375" customWidth="1"/>
    <col min="15" max="15" width="9.5703125" bestFit="1" customWidth="1"/>
    <col min="17" max="17" width="3.85546875" customWidth="1"/>
    <col min="18" max="18" width="14" customWidth="1"/>
    <col min="19" max="19" width="5.140625" customWidth="1"/>
    <col min="20" max="20" width="10.28515625" customWidth="1"/>
    <col min="21" max="21" width="6.42578125" customWidth="1"/>
    <col min="22" max="22" width="11.7109375" customWidth="1"/>
  </cols>
  <sheetData>
    <row r="1" spans="1:22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2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2" x14ac:dyDescent="0.2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2" x14ac:dyDescent="0.25">
      <c r="A4" s="11">
        <v>2020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8" spans="1:22" ht="60" customHeight="1" x14ac:dyDescent="0.25">
      <c r="A8" t="s">
        <v>2</v>
      </c>
      <c r="I8" s="2" t="s">
        <v>6</v>
      </c>
      <c r="J8" s="3" t="s">
        <v>5</v>
      </c>
      <c r="K8" s="3" t="s">
        <v>7</v>
      </c>
      <c r="L8" s="2" t="s">
        <v>9</v>
      </c>
      <c r="M8" s="3" t="s">
        <v>10</v>
      </c>
      <c r="N8" s="2" t="s">
        <v>11</v>
      </c>
      <c r="O8" s="2" t="s">
        <v>12</v>
      </c>
      <c r="P8" s="2" t="s">
        <v>13</v>
      </c>
      <c r="R8" s="2" t="s">
        <v>15</v>
      </c>
      <c r="T8" s="2" t="s">
        <v>17</v>
      </c>
      <c r="V8" s="2" t="s">
        <v>16</v>
      </c>
    </row>
    <row r="9" spans="1:22" x14ac:dyDescent="0.25">
      <c r="B9" t="s">
        <v>3</v>
      </c>
      <c r="I9" s="1">
        <v>42667.06076923076</v>
      </c>
      <c r="J9" s="4">
        <v>7.1199999999999999E-2</v>
      </c>
      <c r="K9" s="1">
        <f>+I9*J9*0.6658</f>
        <v>2022.6303090829533</v>
      </c>
      <c r="L9" s="4">
        <v>4.9500000000000002E-2</v>
      </c>
      <c r="M9" s="4">
        <v>0.28760000000000002</v>
      </c>
      <c r="N9" s="4">
        <f>+L9*M9</f>
        <v>1.4236200000000001E-2</v>
      </c>
      <c r="O9" s="1">
        <f>+N9*I9</f>
        <v>607.41681052292302</v>
      </c>
      <c r="P9" s="6">
        <f>+K9+O9</f>
        <v>2630.0471196058761</v>
      </c>
      <c r="R9" s="5">
        <f>+C20</f>
        <v>0.11500000000000005</v>
      </c>
      <c r="T9" s="1">
        <f>+P9*R9</f>
        <v>302.45541875467586</v>
      </c>
      <c r="V9" s="6">
        <f>+P9+T9</f>
        <v>2932.5025383605521</v>
      </c>
    </row>
    <row r="10" spans="1:22" x14ac:dyDescent="0.25">
      <c r="I10" s="1"/>
      <c r="K10" t="s">
        <v>22</v>
      </c>
      <c r="R10" s="7" t="s">
        <v>18</v>
      </c>
    </row>
    <row r="11" spans="1:22" x14ac:dyDescent="0.25">
      <c r="A11" t="s">
        <v>4</v>
      </c>
      <c r="I11" s="1"/>
      <c r="J11" s="4"/>
      <c r="L11" s="4"/>
    </row>
    <row r="12" spans="1:22" x14ac:dyDescent="0.25">
      <c r="B12" t="s">
        <v>3</v>
      </c>
      <c r="I12" s="1">
        <v>42645.25076923077</v>
      </c>
      <c r="J12" s="4">
        <v>7.1199999999999999E-2</v>
      </c>
      <c r="K12" s="1">
        <f>+I12*J12*0.6658</f>
        <v>2021.5964069053537</v>
      </c>
      <c r="L12" s="4">
        <v>4.9500000000000002E-2</v>
      </c>
      <c r="M12" s="4">
        <v>0.28760000000000002</v>
      </c>
      <c r="N12" s="4">
        <f>+L12*M12</f>
        <v>1.4236200000000001E-2</v>
      </c>
      <c r="O12" s="1">
        <f>+N12*I12</f>
        <v>607.10631900092312</v>
      </c>
      <c r="P12" s="6">
        <f>+K12+O12</f>
        <v>2628.702725906277</v>
      </c>
      <c r="R12" s="5">
        <f>+C20</f>
        <v>0.11500000000000005</v>
      </c>
      <c r="T12" s="1">
        <f>+P12*R12</f>
        <v>302.30081347922197</v>
      </c>
      <c r="V12" s="6">
        <f>+P12+T12</f>
        <v>2931.0035393854992</v>
      </c>
    </row>
    <row r="13" spans="1:22" ht="15.75" thickBot="1" x14ac:dyDescent="0.3">
      <c r="I13" s="1"/>
      <c r="J13" s="4"/>
      <c r="K13" t="s">
        <v>22</v>
      </c>
      <c r="L13" s="4"/>
      <c r="R13" s="7" t="s">
        <v>18</v>
      </c>
    </row>
    <row r="14" spans="1:22" ht="15.75" thickBot="1" x14ac:dyDescent="0.3">
      <c r="B14" t="s">
        <v>8</v>
      </c>
      <c r="I14" s="1"/>
      <c r="P14" s="10">
        <f>+P9+P12</f>
        <v>5258.7498455121531</v>
      </c>
      <c r="Q14" s="9"/>
      <c r="R14" s="9"/>
      <c r="S14" s="9"/>
      <c r="T14" s="10">
        <f>+T9+T12</f>
        <v>604.75623223389789</v>
      </c>
      <c r="U14" s="9"/>
      <c r="V14" s="10">
        <f>+V9+V12</f>
        <v>5863.5060777460512</v>
      </c>
    </row>
    <row r="16" spans="1:22" x14ac:dyDescent="0.25">
      <c r="A16" t="s">
        <v>19</v>
      </c>
    </row>
    <row r="17" spans="1:3" ht="45" x14ac:dyDescent="0.25">
      <c r="A17" s="8" t="s">
        <v>20</v>
      </c>
      <c r="C17" s="4">
        <f>1.0682-1</f>
        <v>6.8200000000000038E-2</v>
      </c>
    </row>
    <row r="18" spans="1:3" ht="45" x14ac:dyDescent="0.25">
      <c r="A18" s="8" t="s">
        <v>21</v>
      </c>
      <c r="C18" s="4">
        <v>4.6800000000000001E-2</v>
      </c>
    </row>
    <row r="20" spans="1:3" x14ac:dyDescent="0.25">
      <c r="A20" t="s">
        <v>8</v>
      </c>
      <c r="C20" s="5">
        <f>+C17+C18</f>
        <v>0.11500000000000005</v>
      </c>
    </row>
    <row r="22" spans="1:3" x14ac:dyDescent="0.25">
      <c r="A22" t="s">
        <v>23</v>
      </c>
    </row>
    <row r="23" spans="1:3" x14ac:dyDescent="0.25">
      <c r="A23" t="s">
        <v>24</v>
      </c>
    </row>
  </sheetData>
  <mergeCells count="4">
    <mergeCell ref="A1:P1"/>
    <mergeCell ref="A2:P2"/>
    <mergeCell ref="A3:P3"/>
    <mergeCell ref="A4:P4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68F33918A864586453495507E48EC" ma:contentTypeVersion="6" ma:contentTypeDescription="Create a new document." ma:contentTypeScope="" ma:versionID="0e3e39a7abebbe483d3542e5aad56875">
  <xsd:schema xmlns:xsd="http://www.w3.org/2001/XMLSchema" xmlns:xs="http://www.w3.org/2001/XMLSchema" xmlns:p="http://schemas.microsoft.com/office/2006/metadata/properties" xmlns:ns2="105a3813-a66c-4ab3-a28a-39e52728d7ee" xmlns:ns3="2ebaaeb8-4f79-42c6-8194-1050aaa831e5" targetNamespace="http://schemas.microsoft.com/office/2006/metadata/properties" ma:root="true" ma:fieldsID="a467847777c11fc78af8a777e9b7e606" ns2:_="" ns3:_="">
    <xsd:import namespace="105a3813-a66c-4ab3-a28a-39e52728d7ee"/>
    <xsd:import namespace="2ebaaeb8-4f79-42c6-8194-1050aaa831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a3813-a66c-4ab3-a28a-39e52728d7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aaeb8-4f79-42c6-8194-1050aaa83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BA9FF-5D5D-4A88-97E6-911A72E8C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a3813-a66c-4ab3-a28a-39e52728d7ee"/>
    <ds:schemaRef ds:uri="2ebaaeb8-4f79-42c6-8194-1050aaa83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A27B5-2E0E-48F6-8399-A1D8CAB7B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Dumais</dc:creator>
  <cp:lastModifiedBy>Sarah Howdeshelt</cp:lastModifiedBy>
  <dcterms:created xsi:type="dcterms:W3CDTF">2022-09-21T02:23:34Z</dcterms:created>
  <dcterms:modified xsi:type="dcterms:W3CDTF">2022-10-03T17:51:36Z</dcterms:modified>
</cp:coreProperties>
</file>