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<sst xmlns="http://schemas.openxmlformats.org/spreadsheetml/2006/main" count="36" uniqueCount="13">
  <si>
    <t>CURRENT HOUR ENDING</t>
  </si>
  <si>
    <t>PJM RTO</t>
  </si>
  <si>
    <t xml:space="preserve">DR TARGET FOR SELECTED LOAD DAYS </t>
  </si>
  <si>
    <t>2006-2012 (excluding 2008 &amp; 2009)</t>
  </si>
  <si>
    <t>Cap for</t>
  </si>
  <si>
    <t>Date</t>
  </si>
  <si>
    <t>Annual Peak</t>
  </si>
  <si>
    <t>Load Management</t>
  </si>
  <si>
    <t>Above 50/50 WN</t>
  </si>
  <si>
    <t>6 Hour Duration</t>
  </si>
  <si>
    <t>Y</t>
  </si>
  <si>
    <t>Fsct Peak</t>
  </si>
  <si>
    <t>Unrestricted Loads for Days considered in Test 1 Limited DR for the RTO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</si>
</sst>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31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164" fontId="0" fillId="0" borderId="0" xfId="0" applyNumberFormat="1" applyAlignment="1">
      <alignment/>
    </xf>
    <xf numFmtId="0" fontId="0" fillId="13" borderId="10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8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6" max="6" width="11.8515625" style="0" customWidth="1"/>
    <col min="7" max="7" width="15.421875" style="0" customWidth="1"/>
    <col min="8" max="8" width="14.7109375" style="0" customWidth="1"/>
    <col min="9" max="9" width="14.28125" style="0" customWidth="1"/>
  </cols>
  <sheetData>
    <row r="1" ht="12.75">
      <c r="H1" t="s">
        <v>12</v>
      </c>
    </row>
    <row r="3" spans="3:26" ht="12.75">
      <c r="C3" s="11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spans="3:27" ht="12.75">
      <c r="C4" s="7">
        <v>1</v>
      </c>
      <c r="D4" s="5">
        <v>2</v>
      </c>
      <c r="E4" s="5">
        <v>3</v>
      </c>
      <c r="F4" s="5">
        <v>4</v>
      </c>
      <c r="G4" s="5">
        <f>F4+1</f>
        <v>5</v>
      </c>
      <c r="H4" s="5">
        <f aca="true" t="shared" si="0" ref="H4:Z4">G4+1</f>
        <v>6</v>
      </c>
      <c r="I4" s="5">
        <f t="shared" si="0"/>
        <v>7</v>
      </c>
      <c r="J4" s="5">
        <f t="shared" si="0"/>
        <v>8</v>
      </c>
      <c r="K4" s="5">
        <f t="shared" si="0"/>
        <v>9</v>
      </c>
      <c r="L4" s="5">
        <f t="shared" si="0"/>
        <v>10</v>
      </c>
      <c r="M4" s="5">
        <f t="shared" si="0"/>
        <v>11</v>
      </c>
      <c r="N4" s="5">
        <f t="shared" si="0"/>
        <v>12</v>
      </c>
      <c r="O4" s="5">
        <f t="shared" si="0"/>
        <v>13</v>
      </c>
      <c r="P4" s="5">
        <f t="shared" si="0"/>
        <v>14</v>
      </c>
      <c r="Q4" s="5">
        <f t="shared" si="0"/>
        <v>15</v>
      </c>
      <c r="R4" s="5">
        <f t="shared" si="0"/>
        <v>16</v>
      </c>
      <c r="S4" s="5">
        <f t="shared" si="0"/>
        <v>17</v>
      </c>
      <c r="T4" s="5">
        <f t="shared" si="0"/>
        <v>18</v>
      </c>
      <c r="U4" s="5">
        <f t="shared" si="0"/>
        <v>19</v>
      </c>
      <c r="V4" s="5">
        <f t="shared" si="0"/>
        <v>20</v>
      </c>
      <c r="W4" s="5">
        <f t="shared" si="0"/>
        <v>21</v>
      </c>
      <c r="X4" s="5">
        <f t="shared" si="0"/>
        <v>22</v>
      </c>
      <c r="Y4" s="5">
        <f t="shared" si="0"/>
        <v>23</v>
      </c>
      <c r="Z4" s="6">
        <f t="shared" si="0"/>
        <v>24</v>
      </c>
      <c r="AA4" t="s">
        <v>11</v>
      </c>
    </row>
    <row r="5" spans="2:27" ht="12.75">
      <c r="B5" s="8">
        <v>38915</v>
      </c>
      <c r="C5" s="1">
        <v>101259.80699999999</v>
      </c>
      <c r="D5" s="1">
        <v>95123.66700000002</v>
      </c>
      <c r="E5" s="1">
        <v>90743.625</v>
      </c>
      <c r="F5" s="1">
        <v>88121.65699999999</v>
      </c>
      <c r="G5" s="1">
        <v>87601.12</v>
      </c>
      <c r="H5" s="1">
        <v>90193.45099999999</v>
      </c>
      <c r="I5" s="1">
        <v>95374.259</v>
      </c>
      <c r="J5" s="1">
        <v>104666.98400000001</v>
      </c>
      <c r="K5" s="1">
        <v>115051.58900000002</v>
      </c>
      <c r="L5" s="1">
        <v>124509.79900000001</v>
      </c>
      <c r="M5" s="1">
        <v>133436.55800000002</v>
      </c>
      <c r="N5" s="1">
        <v>141089.609</v>
      </c>
      <c r="O5" s="1">
        <v>147096.30599999998</v>
      </c>
      <c r="P5" s="1">
        <v>151606.951</v>
      </c>
      <c r="Q5" s="1">
        <v>154734.455</v>
      </c>
      <c r="R5" s="1">
        <v>156819.733</v>
      </c>
      <c r="S5" s="1">
        <v>158217.88199999998</v>
      </c>
      <c r="T5" s="1">
        <v>157903.42</v>
      </c>
      <c r="U5" s="1">
        <v>155715.304</v>
      </c>
      <c r="V5" s="1">
        <v>151632.16100000002</v>
      </c>
      <c r="W5" s="1">
        <v>147401.416</v>
      </c>
      <c r="X5" s="1">
        <v>144844.22699999998</v>
      </c>
      <c r="Y5" s="1">
        <v>134989.023</v>
      </c>
      <c r="Z5" s="2">
        <v>122374.92500000002</v>
      </c>
      <c r="AA5">
        <v>153161</v>
      </c>
    </row>
    <row r="6" spans="2:27" ht="12.75">
      <c r="B6" s="9">
        <v>38929</v>
      </c>
      <c r="C6" s="3">
        <v>103091.04300000002</v>
      </c>
      <c r="D6" s="3">
        <v>97579.87899999999</v>
      </c>
      <c r="E6" s="3">
        <v>93919.423</v>
      </c>
      <c r="F6" s="3">
        <v>91552.62999999999</v>
      </c>
      <c r="G6" s="3">
        <v>91141.67100000002</v>
      </c>
      <c r="H6" s="3">
        <v>94252.97600000001</v>
      </c>
      <c r="I6" s="3">
        <v>99699.041</v>
      </c>
      <c r="J6" s="3">
        <v>107696.776</v>
      </c>
      <c r="K6" s="3">
        <v>116934.76</v>
      </c>
      <c r="L6" s="3">
        <v>125684.63700000002</v>
      </c>
      <c r="M6" s="3">
        <v>134519.919</v>
      </c>
      <c r="N6" s="3">
        <v>142288.724</v>
      </c>
      <c r="O6" s="3">
        <v>148511.31600000002</v>
      </c>
      <c r="P6" s="3">
        <v>153350.108</v>
      </c>
      <c r="Q6" s="3">
        <v>156211.13300000003</v>
      </c>
      <c r="R6" s="3">
        <v>157189.886</v>
      </c>
      <c r="S6" s="3">
        <v>157247.99699999997</v>
      </c>
      <c r="T6" s="3">
        <v>156785.051</v>
      </c>
      <c r="U6" s="3">
        <v>154591.213</v>
      </c>
      <c r="V6" s="3">
        <v>150460.29000000004</v>
      </c>
      <c r="W6" s="3">
        <v>147973.453</v>
      </c>
      <c r="X6" s="3">
        <v>145235.08499999996</v>
      </c>
      <c r="Y6" s="3">
        <v>136300.838</v>
      </c>
      <c r="Z6" s="4">
        <v>124852.45700000001</v>
      </c>
      <c r="AA6">
        <v>153161</v>
      </c>
    </row>
    <row r="7" spans="2:27" ht="12.75">
      <c r="B7" s="9">
        <v>38930</v>
      </c>
      <c r="C7" s="3">
        <v>115045.56</v>
      </c>
      <c r="D7" s="3">
        <v>108159.38</v>
      </c>
      <c r="E7" s="3">
        <v>103352.81899999999</v>
      </c>
      <c r="F7" s="3">
        <v>100371.78299999998</v>
      </c>
      <c r="G7" s="3">
        <v>99334.884</v>
      </c>
      <c r="H7" s="3">
        <v>101932.76199999999</v>
      </c>
      <c r="I7" s="3">
        <v>107206.02</v>
      </c>
      <c r="J7" s="3">
        <v>114795.97900000002</v>
      </c>
      <c r="K7" s="3">
        <v>123995.588</v>
      </c>
      <c r="L7" s="3">
        <v>133376.603</v>
      </c>
      <c r="M7" s="3">
        <v>142825.674</v>
      </c>
      <c r="N7" s="3">
        <v>150750.537</v>
      </c>
      <c r="O7" s="3">
        <v>156304.578</v>
      </c>
      <c r="P7" s="3">
        <v>160307.207</v>
      </c>
      <c r="Q7" s="3">
        <v>162901.77000000002</v>
      </c>
      <c r="R7" s="3">
        <v>163949.87799999994</v>
      </c>
      <c r="S7" s="3">
        <v>164659.784</v>
      </c>
      <c r="T7" s="3">
        <v>163774.257</v>
      </c>
      <c r="U7" s="3">
        <v>161103.95399999997</v>
      </c>
      <c r="V7" s="3">
        <v>157033.50400000002</v>
      </c>
      <c r="W7" s="3">
        <v>154484.043</v>
      </c>
      <c r="X7" s="3">
        <v>152296.072</v>
      </c>
      <c r="Y7" s="3">
        <v>142741.34500000003</v>
      </c>
      <c r="Z7" s="4">
        <v>131309.91499999998</v>
      </c>
      <c r="AA7">
        <v>153161</v>
      </c>
    </row>
    <row r="8" spans="2:27" ht="12.75">
      <c r="B8" s="9">
        <v>38931</v>
      </c>
      <c r="C8" s="3">
        <v>121706.139</v>
      </c>
      <c r="D8" s="3">
        <v>114660.232</v>
      </c>
      <c r="E8" s="3">
        <v>109576.50800000002</v>
      </c>
      <c r="F8" s="3">
        <v>106216.32400000001</v>
      </c>
      <c r="G8" s="3">
        <v>104966.092</v>
      </c>
      <c r="H8" s="3">
        <v>107204.277</v>
      </c>
      <c r="I8" s="3">
        <v>111769.046</v>
      </c>
      <c r="J8" s="3">
        <v>118948.01</v>
      </c>
      <c r="K8" s="3">
        <v>127628.94900000001</v>
      </c>
      <c r="L8" s="3">
        <v>136940.159</v>
      </c>
      <c r="M8" s="3">
        <v>146010.772</v>
      </c>
      <c r="N8" s="3">
        <v>152969.19100000002</v>
      </c>
      <c r="O8" s="3">
        <v>157826.136</v>
      </c>
      <c r="P8" s="3">
        <v>161339.639</v>
      </c>
      <c r="Q8" s="3">
        <v>163263.734</v>
      </c>
      <c r="R8" s="3">
        <v>164562.276</v>
      </c>
      <c r="S8" s="3">
        <v>165102.50499999998</v>
      </c>
      <c r="T8" s="3">
        <v>164610.783</v>
      </c>
      <c r="U8" s="3">
        <v>161954.51799999998</v>
      </c>
      <c r="V8" s="3">
        <v>157572.53900000005</v>
      </c>
      <c r="W8" s="3">
        <v>154358.61000000002</v>
      </c>
      <c r="X8" s="3">
        <v>151105.34399999998</v>
      </c>
      <c r="Y8" s="3">
        <v>141305.213</v>
      </c>
      <c r="Z8" s="4">
        <v>129837.82199999999</v>
      </c>
      <c r="AA8">
        <v>153161</v>
      </c>
    </row>
    <row r="9" spans="2:27" ht="12.75">
      <c r="B9" s="9">
        <v>38932</v>
      </c>
      <c r="C9" s="3">
        <v>119977.90500000001</v>
      </c>
      <c r="D9" s="3">
        <v>112943.984</v>
      </c>
      <c r="E9" s="3">
        <v>107786.496</v>
      </c>
      <c r="F9" s="3">
        <v>104215.10800000001</v>
      </c>
      <c r="G9" s="3">
        <v>103308.177</v>
      </c>
      <c r="H9" s="3">
        <v>105512.987</v>
      </c>
      <c r="I9" s="3">
        <v>110110.307</v>
      </c>
      <c r="J9" s="3">
        <v>117399.16</v>
      </c>
      <c r="K9" s="3">
        <v>125585.70800000001</v>
      </c>
      <c r="L9" s="3">
        <v>133738.171</v>
      </c>
      <c r="M9" s="3">
        <v>140577.24300000002</v>
      </c>
      <c r="N9" s="3">
        <v>146072.76600000003</v>
      </c>
      <c r="O9" s="3">
        <v>150198.909</v>
      </c>
      <c r="P9" s="3">
        <v>153137.08500000002</v>
      </c>
      <c r="Q9" s="3">
        <v>154471.137</v>
      </c>
      <c r="R9" s="3">
        <v>154821.01700000002</v>
      </c>
      <c r="S9" s="3">
        <v>154119.47500000003</v>
      </c>
      <c r="T9" s="3">
        <v>152111.59100000001</v>
      </c>
      <c r="U9" s="3">
        <v>148671.36000000002</v>
      </c>
      <c r="V9" s="3">
        <v>143407.14400000003</v>
      </c>
      <c r="W9" s="3">
        <v>140539.952</v>
      </c>
      <c r="X9" s="3">
        <v>137154.59399999995</v>
      </c>
      <c r="Y9" s="3">
        <v>128503.99699999999</v>
      </c>
      <c r="Z9" s="4">
        <v>117745.854</v>
      </c>
      <c r="AA9">
        <v>153161</v>
      </c>
    </row>
    <row r="10" spans="2:27" ht="12.75">
      <c r="B10" s="9">
        <v>39302</v>
      </c>
      <c r="C10" s="3">
        <v>112376.57000000002</v>
      </c>
      <c r="D10" s="3">
        <v>106300.82800000002</v>
      </c>
      <c r="E10" s="3">
        <v>102147.098</v>
      </c>
      <c r="F10" s="3">
        <v>99545.098</v>
      </c>
      <c r="G10" s="3">
        <v>98961.325</v>
      </c>
      <c r="H10" s="3">
        <v>101845.075</v>
      </c>
      <c r="I10" s="3">
        <v>107780.745</v>
      </c>
      <c r="J10" s="3">
        <v>113733.964</v>
      </c>
      <c r="K10" s="3">
        <v>121488.311</v>
      </c>
      <c r="L10" s="3">
        <v>130196.293</v>
      </c>
      <c r="M10" s="3">
        <v>139177.271</v>
      </c>
      <c r="N10" s="3">
        <v>146754.112</v>
      </c>
      <c r="O10" s="3">
        <v>152263.76600000003</v>
      </c>
      <c r="P10" s="3">
        <v>156438.096</v>
      </c>
      <c r="Q10" s="3">
        <v>158919.976</v>
      </c>
      <c r="R10" s="3">
        <v>160064.31399999998</v>
      </c>
      <c r="S10" s="3">
        <v>159977.26099999997</v>
      </c>
      <c r="T10" s="3">
        <v>157449.008</v>
      </c>
      <c r="U10" s="3">
        <v>153585.135</v>
      </c>
      <c r="V10" s="3">
        <v>148860.486</v>
      </c>
      <c r="W10" s="3">
        <v>146288.299</v>
      </c>
      <c r="X10" s="3">
        <v>142838.70500000002</v>
      </c>
      <c r="Y10" s="3">
        <v>133217.27000000002</v>
      </c>
      <c r="Z10" s="4">
        <v>122065.90600000002</v>
      </c>
      <c r="AA10">
        <v>154764</v>
      </c>
    </row>
    <row r="11" spans="2:27" ht="12.75">
      <c r="B11" s="9">
        <v>40365</v>
      </c>
      <c r="C11" s="3">
        <v>99777.161</v>
      </c>
      <c r="D11" s="3">
        <v>92875.937</v>
      </c>
      <c r="E11" s="3">
        <v>88205.63000000002</v>
      </c>
      <c r="F11" s="3">
        <v>85219.671</v>
      </c>
      <c r="G11" s="3">
        <v>84420.502</v>
      </c>
      <c r="H11" s="3">
        <v>86644.835</v>
      </c>
      <c r="I11" s="3">
        <v>91557.02399999999</v>
      </c>
      <c r="J11" s="3">
        <v>100765.832</v>
      </c>
      <c r="K11" s="3">
        <v>110849.85200000001</v>
      </c>
      <c r="L11" s="3">
        <v>121217.14000000001</v>
      </c>
      <c r="M11" s="3">
        <v>131206.074</v>
      </c>
      <c r="N11" s="3">
        <v>139583.837</v>
      </c>
      <c r="O11" s="3">
        <v>145161.456</v>
      </c>
      <c r="P11" s="3">
        <v>149259.984</v>
      </c>
      <c r="Q11" s="3">
        <v>152005.474</v>
      </c>
      <c r="R11" s="3">
        <v>153536.597</v>
      </c>
      <c r="S11" s="3">
        <v>154645.017</v>
      </c>
      <c r="T11" s="3">
        <v>153964.89100000003</v>
      </c>
      <c r="U11" s="3">
        <v>151494.44700000001</v>
      </c>
      <c r="V11" s="3">
        <v>146617.88500000004</v>
      </c>
      <c r="W11" s="3">
        <v>141652.13000000003</v>
      </c>
      <c r="X11" s="3">
        <v>137822.44</v>
      </c>
      <c r="Y11" s="3">
        <v>128404.9</v>
      </c>
      <c r="Z11" s="4">
        <v>116892.19300000001</v>
      </c>
      <c r="AA11">
        <v>151624</v>
      </c>
    </row>
    <row r="12" spans="2:27" ht="12.75">
      <c r="B12" s="9">
        <v>40366</v>
      </c>
      <c r="C12" s="3">
        <v>106768.601</v>
      </c>
      <c r="D12" s="3">
        <v>99637.32000000002</v>
      </c>
      <c r="E12" s="3">
        <v>94606.64</v>
      </c>
      <c r="F12" s="3">
        <v>91218.413</v>
      </c>
      <c r="G12" s="3">
        <v>90122.86600000001</v>
      </c>
      <c r="H12" s="3">
        <v>92067.06499999999</v>
      </c>
      <c r="I12" s="3">
        <v>96418.57699999999</v>
      </c>
      <c r="J12" s="3">
        <v>104580.68</v>
      </c>
      <c r="K12" s="3">
        <v>114047.448</v>
      </c>
      <c r="L12" s="3">
        <v>123574.25100000002</v>
      </c>
      <c r="M12" s="3">
        <v>132911.136</v>
      </c>
      <c r="N12" s="3">
        <v>141125.93300000002</v>
      </c>
      <c r="O12" s="3">
        <v>146545.04900000003</v>
      </c>
      <c r="P12" s="3">
        <v>150528.90199999997</v>
      </c>
      <c r="Q12" s="3">
        <v>152741.749</v>
      </c>
      <c r="R12" s="3">
        <v>154882.549</v>
      </c>
      <c r="S12" s="3">
        <v>155370.37699999998</v>
      </c>
      <c r="T12" s="3">
        <v>154243.586</v>
      </c>
      <c r="U12" s="3">
        <v>149431.169</v>
      </c>
      <c r="V12" s="3">
        <v>144329.06100000002</v>
      </c>
      <c r="W12" s="3">
        <v>140198.164</v>
      </c>
      <c r="X12" s="3">
        <v>136988.229</v>
      </c>
      <c r="Y12" s="3">
        <v>128273.94</v>
      </c>
      <c r="Z12" s="4">
        <v>117386.93900000001</v>
      </c>
      <c r="AA12">
        <v>151624</v>
      </c>
    </row>
    <row r="13" spans="2:27" ht="12.75">
      <c r="B13" s="9">
        <v>40382</v>
      </c>
      <c r="C13" s="3">
        <v>102094.80299999999</v>
      </c>
      <c r="D13" s="3">
        <v>95894.82</v>
      </c>
      <c r="E13" s="3">
        <v>91946.51800000001</v>
      </c>
      <c r="F13" s="3">
        <v>89268.70800000003</v>
      </c>
      <c r="G13" s="3">
        <v>88796.362</v>
      </c>
      <c r="H13" s="3">
        <v>91527.449</v>
      </c>
      <c r="I13" s="3">
        <v>96648.85700000002</v>
      </c>
      <c r="J13" s="3">
        <v>103983.954</v>
      </c>
      <c r="K13" s="3">
        <v>112604.65000000002</v>
      </c>
      <c r="L13" s="3">
        <v>121228.44399999999</v>
      </c>
      <c r="M13" s="3">
        <v>129260.63299999999</v>
      </c>
      <c r="N13" s="3">
        <v>135993.44</v>
      </c>
      <c r="O13" s="3">
        <v>141424.87</v>
      </c>
      <c r="P13" s="3">
        <v>146049.01400000002</v>
      </c>
      <c r="Q13" s="3">
        <v>148924.04399999997</v>
      </c>
      <c r="R13" s="3">
        <v>150863.792</v>
      </c>
      <c r="S13" s="3">
        <v>152646.633</v>
      </c>
      <c r="T13" s="3">
        <v>152574.10199999998</v>
      </c>
      <c r="U13" s="3">
        <v>149524.481</v>
      </c>
      <c r="V13" s="3">
        <v>144276.12300000002</v>
      </c>
      <c r="W13" s="3">
        <v>139610.457</v>
      </c>
      <c r="X13" s="3">
        <v>136187.81300000002</v>
      </c>
      <c r="Y13" s="3">
        <v>128200.44799999999</v>
      </c>
      <c r="Z13" s="4">
        <v>118743.986</v>
      </c>
      <c r="AA13">
        <v>151624</v>
      </c>
    </row>
    <row r="14" spans="2:27" ht="12.75">
      <c r="B14" s="9">
        <v>40744</v>
      </c>
      <c r="C14" s="3">
        <v>105212.03300000001</v>
      </c>
      <c r="D14" s="3">
        <v>98586.46099999998</v>
      </c>
      <c r="E14" s="3">
        <v>93812.237</v>
      </c>
      <c r="F14" s="3">
        <v>90798.49</v>
      </c>
      <c r="G14" s="3">
        <v>90203.57</v>
      </c>
      <c r="H14" s="3">
        <v>92872.122</v>
      </c>
      <c r="I14" s="3">
        <v>97654.68200000002</v>
      </c>
      <c r="J14" s="3">
        <v>105283.071</v>
      </c>
      <c r="K14" s="3">
        <v>113417.332</v>
      </c>
      <c r="L14" s="3">
        <v>121752.38399999999</v>
      </c>
      <c r="M14" s="3">
        <v>130839.66500000001</v>
      </c>
      <c r="N14" s="3">
        <v>138822.41</v>
      </c>
      <c r="O14" s="3">
        <v>145334.343</v>
      </c>
      <c r="P14" s="3">
        <v>150199.62800000003</v>
      </c>
      <c r="Q14" s="3">
        <v>153144.16600000003</v>
      </c>
      <c r="R14" s="3">
        <v>154497.12699999998</v>
      </c>
      <c r="S14" s="3">
        <v>155614.712</v>
      </c>
      <c r="T14" s="3">
        <v>155161.87300000002</v>
      </c>
      <c r="U14" s="3">
        <v>153078.532</v>
      </c>
      <c r="V14" s="3">
        <v>148601.094</v>
      </c>
      <c r="W14" s="3">
        <v>144411.535</v>
      </c>
      <c r="X14" s="3">
        <v>141292.758</v>
      </c>
      <c r="Y14" s="3">
        <v>132718.37800000003</v>
      </c>
      <c r="Z14" s="4">
        <v>122154.97199999997</v>
      </c>
      <c r="AA14">
        <v>153591</v>
      </c>
    </row>
    <row r="15" spans="2:27" ht="12.75">
      <c r="B15" s="9">
        <v>40745</v>
      </c>
      <c r="C15" s="3">
        <v>112676.61600000002</v>
      </c>
      <c r="D15" s="3">
        <v>105905.121</v>
      </c>
      <c r="E15" s="3">
        <v>101388.807</v>
      </c>
      <c r="F15" s="3">
        <v>98193.186</v>
      </c>
      <c r="G15" s="3">
        <v>97499.255</v>
      </c>
      <c r="H15" s="3">
        <v>100328.09800000003</v>
      </c>
      <c r="I15" s="3">
        <v>104691.173</v>
      </c>
      <c r="J15" s="3">
        <v>112425.46100000001</v>
      </c>
      <c r="K15" s="3">
        <v>121845.59399999998</v>
      </c>
      <c r="L15" s="3">
        <v>131332.437</v>
      </c>
      <c r="M15" s="3">
        <v>141118.32300000003</v>
      </c>
      <c r="N15" s="3">
        <v>149169.55100000004</v>
      </c>
      <c r="O15" s="3">
        <v>155116.02000000002</v>
      </c>
      <c r="P15" s="3">
        <v>159621.054</v>
      </c>
      <c r="Q15" s="3">
        <v>161604.193</v>
      </c>
      <c r="R15" s="3">
        <v>162907.45200000002</v>
      </c>
      <c r="S15" s="3">
        <v>163720.20899999997</v>
      </c>
      <c r="T15" s="3">
        <v>163142.595</v>
      </c>
      <c r="U15" s="3">
        <v>161157.106</v>
      </c>
      <c r="V15" s="3">
        <v>157295.14800000002</v>
      </c>
      <c r="W15" s="3">
        <v>153141.28199999998</v>
      </c>
      <c r="X15" s="3">
        <v>150680.53699999998</v>
      </c>
      <c r="Y15" s="3">
        <v>141906.838</v>
      </c>
      <c r="Z15" s="4">
        <v>131333.498</v>
      </c>
      <c r="AA15">
        <v>153591</v>
      </c>
    </row>
    <row r="16" spans="2:27" ht="12.75">
      <c r="B16" s="9">
        <v>40746</v>
      </c>
      <c r="C16" s="3">
        <v>121759.69400000002</v>
      </c>
      <c r="D16" s="3">
        <v>114824.61100000002</v>
      </c>
      <c r="E16" s="3">
        <v>109673.43900000001</v>
      </c>
      <c r="F16" s="3">
        <v>106009.343</v>
      </c>
      <c r="G16" s="3">
        <v>104653.225</v>
      </c>
      <c r="H16" s="3">
        <v>106503.68099999997</v>
      </c>
      <c r="I16" s="3">
        <v>110430.67599999998</v>
      </c>
      <c r="J16" s="3">
        <v>117827.75500000002</v>
      </c>
      <c r="K16" s="3">
        <v>127005.118</v>
      </c>
      <c r="L16" s="3">
        <v>136418.25000000003</v>
      </c>
      <c r="M16" s="3">
        <v>144916.52999999997</v>
      </c>
      <c r="N16" s="3">
        <v>150694.665</v>
      </c>
      <c r="O16" s="3">
        <v>154776.54200000002</v>
      </c>
      <c r="P16" s="3">
        <v>157115.355</v>
      </c>
      <c r="Q16" s="3">
        <v>158387.16499999998</v>
      </c>
      <c r="R16" s="3">
        <v>157938.495</v>
      </c>
      <c r="S16" s="3">
        <v>156550.67400000003</v>
      </c>
      <c r="T16" s="3">
        <v>153983.099</v>
      </c>
      <c r="U16" s="3">
        <v>149993.58299999998</v>
      </c>
      <c r="V16" s="3">
        <v>145122.10900000003</v>
      </c>
      <c r="W16" s="3">
        <v>142449.97299999997</v>
      </c>
      <c r="X16" s="3">
        <v>139112.564</v>
      </c>
      <c r="Y16" s="3">
        <v>131436.634</v>
      </c>
      <c r="Z16" s="4">
        <v>121898.70900000002</v>
      </c>
      <c r="AA16">
        <v>153591</v>
      </c>
    </row>
    <row r="17" spans="2:27" ht="12.75">
      <c r="B17" s="9">
        <v>41096</v>
      </c>
      <c r="C17" s="3">
        <v>106140.43100000003</v>
      </c>
      <c r="D17" s="3">
        <v>99361.397</v>
      </c>
      <c r="E17" s="3">
        <v>94197.07</v>
      </c>
      <c r="F17" s="3">
        <v>90899.595</v>
      </c>
      <c r="G17" s="3">
        <v>89810.26</v>
      </c>
      <c r="H17" s="3">
        <v>91453.02100000001</v>
      </c>
      <c r="I17" s="3">
        <v>94957.01499999998</v>
      </c>
      <c r="J17" s="3">
        <v>102814.89800000002</v>
      </c>
      <c r="K17" s="3">
        <v>111902.654</v>
      </c>
      <c r="L17" s="3">
        <v>120743.283</v>
      </c>
      <c r="M17" s="3">
        <v>129908.316</v>
      </c>
      <c r="N17" s="3">
        <v>137453.41100000002</v>
      </c>
      <c r="O17" s="3">
        <v>142808.739</v>
      </c>
      <c r="P17" s="3">
        <v>147412.53600000002</v>
      </c>
      <c r="Q17" s="3">
        <v>149878.14599999998</v>
      </c>
      <c r="R17" s="3">
        <v>151737.288</v>
      </c>
      <c r="S17" s="3">
        <v>153173.00100000002</v>
      </c>
      <c r="T17" s="3">
        <v>152905.38700000002</v>
      </c>
      <c r="U17" s="3">
        <v>150763.00900000002</v>
      </c>
      <c r="V17" s="3">
        <v>146379.951</v>
      </c>
      <c r="W17" s="3">
        <v>141404.97100000002</v>
      </c>
      <c r="X17" s="3">
        <v>137753.19300000003</v>
      </c>
      <c r="Y17" s="3">
        <v>129805.513</v>
      </c>
      <c r="Z17" s="4">
        <v>119956.64199999999</v>
      </c>
      <c r="AA17">
        <v>153782</v>
      </c>
    </row>
    <row r="18" spans="2:27" ht="12.75">
      <c r="B18" s="9">
        <v>41107</v>
      </c>
      <c r="C18" s="3">
        <v>104443.525</v>
      </c>
      <c r="D18" s="3">
        <v>97683.243</v>
      </c>
      <c r="E18" s="3">
        <v>92794.74499999998</v>
      </c>
      <c r="F18" s="3">
        <v>89896.39899999999</v>
      </c>
      <c r="G18" s="3">
        <v>88971.599</v>
      </c>
      <c r="H18" s="3">
        <v>91367.07000000002</v>
      </c>
      <c r="I18" s="3">
        <v>96007.777</v>
      </c>
      <c r="J18" s="3">
        <v>103980.93400000001</v>
      </c>
      <c r="K18" s="3">
        <v>113257.881</v>
      </c>
      <c r="L18" s="3">
        <v>122771.36600000001</v>
      </c>
      <c r="M18" s="3">
        <v>132442.511</v>
      </c>
      <c r="N18" s="3">
        <v>140430.97100000002</v>
      </c>
      <c r="O18" s="3">
        <v>146522.17</v>
      </c>
      <c r="P18" s="3">
        <v>150772.062</v>
      </c>
      <c r="Q18" s="3">
        <v>153722.474</v>
      </c>
      <c r="R18" s="3">
        <v>154468.66</v>
      </c>
      <c r="S18" s="3">
        <v>156318.72600000002</v>
      </c>
      <c r="T18" s="3">
        <v>156284.329</v>
      </c>
      <c r="U18" s="3">
        <v>154492.992</v>
      </c>
      <c r="V18" s="3">
        <v>149913.22200000004</v>
      </c>
      <c r="W18" s="3">
        <v>146039.578</v>
      </c>
      <c r="X18" s="3">
        <v>142858.14800000002</v>
      </c>
      <c r="Y18" s="3">
        <v>133672.73799999998</v>
      </c>
      <c r="Z18" s="4">
        <v>122939.84700000001</v>
      </c>
      <c r="AA18">
        <v>153782</v>
      </c>
    </row>
    <row r="19" spans="2:27" ht="12.75">
      <c r="B19" s="10">
        <v>41108</v>
      </c>
      <c r="C19" s="5">
        <v>113335.541</v>
      </c>
      <c r="D19" s="5">
        <v>106394.20000000001</v>
      </c>
      <c r="E19" s="5">
        <v>101243.425</v>
      </c>
      <c r="F19" s="5">
        <v>97678.11600000001</v>
      </c>
      <c r="G19" s="5">
        <v>96823.654</v>
      </c>
      <c r="H19" s="5">
        <v>99055.671</v>
      </c>
      <c r="I19" s="5">
        <v>103638.30300000001</v>
      </c>
      <c r="J19" s="5">
        <v>111116.65900000001</v>
      </c>
      <c r="K19" s="5">
        <v>119527.48500000003</v>
      </c>
      <c r="L19" s="5">
        <v>128051.16300000002</v>
      </c>
      <c r="M19" s="5">
        <v>136836.298</v>
      </c>
      <c r="N19" s="5">
        <v>144273.157</v>
      </c>
      <c r="O19" s="5">
        <v>150041.287</v>
      </c>
      <c r="P19" s="5">
        <v>153557.348</v>
      </c>
      <c r="Q19" s="5">
        <v>153640.58199999997</v>
      </c>
      <c r="R19" s="5">
        <v>150499.05699999997</v>
      </c>
      <c r="S19" s="5">
        <v>146724.789</v>
      </c>
      <c r="T19" s="5">
        <v>141767.791</v>
      </c>
      <c r="U19" s="5">
        <v>136948.55100000004</v>
      </c>
      <c r="V19" s="5">
        <v>132770.179</v>
      </c>
      <c r="W19" s="5">
        <v>129564.079</v>
      </c>
      <c r="X19" s="5">
        <v>126499.57400000002</v>
      </c>
      <c r="Y19" s="5">
        <v>118114.15300000003</v>
      </c>
      <c r="Z19" s="6">
        <v>107886.191</v>
      </c>
      <c r="AA19">
        <v>153782</v>
      </c>
    </row>
    <row r="20" spans="2:26" ht="12.75">
      <c r="B20" s="3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3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3:26" ht="12.75">
      <c r="C22" s="11" t="s"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spans="3:27" ht="12.75">
      <c r="C23" s="42">
        <v>1</v>
      </c>
      <c r="D23" s="3">
        <v>2</v>
      </c>
      <c r="E23" s="3">
        <v>3</v>
      </c>
      <c r="F23" s="3">
        <v>4</v>
      </c>
      <c r="G23" s="3">
        <f>F23+1</f>
        <v>5</v>
      </c>
      <c r="H23" s="3">
        <f>G23+1</f>
        <v>6</v>
      </c>
      <c r="I23" s="3">
        <f>H23+1</f>
        <v>7</v>
      </c>
      <c r="J23" s="3">
        <f>I23+1</f>
        <v>8</v>
      </c>
      <c r="K23" s="3">
        <f>J23+1</f>
        <v>9</v>
      </c>
      <c r="L23" s="3">
        <f>K23+1</f>
        <v>10</v>
      </c>
      <c r="M23" s="3">
        <f>L23+1</f>
        <v>11</v>
      </c>
      <c r="N23" s="3">
        <f>M23+1</f>
        <v>12</v>
      </c>
      <c r="O23" s="3">
        <f>N23+1</f>
        <v>13</v>
      </c>
      <c r="P23" s="3">
        <f>O23+1</f>
        <v>14</v>
      </c>
      <c r="Q23" s="3">
        <f>P23+1</f>
        <v>15</v>
      </c>
      <c r="R23" s="3">
        <f>Q23+1</f>
        <v>16</v>
      </c>
      <c r="S23" s="3">
        <f>R23+1</f>
        <v>17</v>
      </c>
      <c r="T23" s="3">
        <f>S23+1</f>
        <v>18</v>
      </c>
      <c r="U23" s="3">
        <f>T23+1</f>
        <v>19</v>
      </c>
      <c r="V23" s="3">
        <f>U23+1</f>
        <v>20</v>
      </c>
      <c r="W23" s="3">
        <f>V23+1</f>
        <v>21</v>
      </c>
      <c r="X23" s="3">
        <f>W23+1</f>
        <v>22</v>
      </c>
      <c r="Y23" s="3">
        <f>X23+1</f>
        <v>23</v>
      </c>
      <c r="Z23" s="4">
        <f>Y23+1</f>
        <v>24</v>
      </c>
      <c r="AA23" t="s">
        <v>11</v>
      </c>
    </row>
    <row r="24" spans="2:27" ht="12.75">
      <c r="B24" s="39">
        <v>38915</v>
      </c>
      <c r="C24" s="43">
        <f>ROUND(C5,0)</f>
        <v>101260</v>
      </c>
      <c r="D24" s="1">
        <f aca="true" t="shared" si="1" ref="D24:Z24">ROUND(D5,0)</f>
        <v>95124</v>
      </c>
      <c r="E24" s="1">
        <f t="shared" si="1"/>
        <v>90744</v>
      </c>
      <c r="F24" s="1">
        <f t="shared" si="1"/>
        <v>88122</v>
      </c>
      <c r="G24" s="1">
        <f t="shared" si="1"/>
        <v>87601</v>
      </c>
      <c r="H24" s="1">
        <f t="shared" si="1"/>
        <v>90193</v>
      </c>
      <c r="I24" s="1">
        <f t="shared" si="1"/>
        <v>95374</v>
      </c>
      <c r="J24" s="1">
        <f t="shared" si="1"/>
        <v>104667</v>
      </c>
      <c r="K24" s="1">
        <f t="shared" si="1"/>
        <v>115052</v>
      </c>
      <c r="L24" s="1">
        <f t="shared" si="1"/>
        <v>124510</v>
      </c>
      <c r="M24" s="1">
        <f t="shared" si="1"/>
        <v>133437</v>
      </c>
      <c r="N24" s="1">
        <f t="shared" si="1"/>
        <v>141090</v>
      </c>
      <c r="O24" s="1">
        <f t="shared" si="1"/>
        <v>147096</v>
      </c>
      <c r="P24" s="45">
        <f t="shared" si="1"/>
        <v>151607</v>
      </c>
      <c r="Q24" s="1">
        <f t="shared" si="1"/>
        <v>154734</v>
      </c>
      <c r="R24" s="1">
        <f t="shared" si="1"/>
        <v>156820</v>
      </c>
      <c r="S24" s="1">
        <f t="shared" si="1"/>
        <v>158218</v>
      </c>
      <c r="T24" s="1">
        <f t="shared" si="1"/>
        <v>157903</v>
      </c>
      <c r="U24" s="1">
        <f t="shared" si="1"/>
        <v>155715</v>
      </c>
      <c r="V24" s="1">
        <f t="shared" si="1"/>
        <v>151632</v>
      </c>
      <c r="W24" s="1">
        <f t="shared" si="1"/>
        <v>147401</v>
      </c>
      <c r="X24" s="1">
        <f t="shared" si="1"/>
        <v>144844</v>
      </c>
      <c r="Y24" s="1">
        <f t="shared" si="1"/>
        <v>134989</v>
      </c>
      <c r="Z24" s="2">
        <f t="shared" si="1"/>
        <v>122375</v>
      </c>
      <c r="AA24">
        <v>153161</v>
      </c>
    </row>
    <row r="25" spans="2:27" ht="12.75">
      <c r="B25" s="40">
        <v>38929</v>
      </c>
      <c r="C25" s="42">
        <f aca="true" t="shared" si="2" ref="C25:Z25">ROUND(C6,0)</f>
        <v>103091</v>
      </c>
      <c r="D25" s="3">
        <f t="shared" si="2"/>
        <v>97580</v>
      </c>
      <c r="E25" s="3">
        <f t="shared" si="2"/>
        <v>93919</v>
      </c>
      <c r="F25" s="3">
        <f t="shared" si="2"/>
        <v>91553</v>
      </c>
      <c r="G25" s="3">
        <f t="shared" si="2"/>
        <v>91142</v>
      </c>
      <c r="H25" s="3">
        <f t="shared" si="2"/>
        <v>94253</v>
      </c>
      <c r="I25" s="3">
        <f t="shared" si="2"/>
        <v>99699</v>
      </c>
      <c r="J25" s="3">
        <f t="shared" si="2"/>
        <v>107697</v>
      </c>
      <c r="K25" s="3">
        <f t="shared" si="2"/>
        <v>116935</v>
      </c>
      <c r="L25" s="3">
        <f t="shared" si="2"/>
        <v>125685</v>
      </c>
      <c r="M25" s="3">
        <f t="shared" si="2"/>
        <v>134520</v>
      </c>
      <c r="N25" s="3">
        <f t="shared" si="2"/>
        <v>142289</v>
      </c>
      <c r="O25" s="3">
        <f t="shared" si="2"/>
        <v>148511</v>
      </c>
      <c r="P25" s="3">
        <f t="shared" si="2"/>
        <v>153350</v>
      </c>
      <c r="Q25" s="3">
        <f t="shared" si="2"/>
        <v>156211</v>
      </c>
      <c r="R25" s="3">
        <f t="shared" si="2"/>
        <v>157190</v>
      </c>
      <c r="S25" s="3">
        <f t="shared" si="2"/>
        <v>157248</v>
      </c>
      <c r="T25" s="3">
        <f t="shared" si="2"/>
        <v>156785</v>
      </c>
      <c r="U25" s="3">
        <f t="shared" si="2"/>
        <v>154591</v>
      </c>
      <c r="V25" s="46">
        <f t="shared" si="2"/>
        <v>150460</v>
      </c>
      <c r="W25" s="3">
        <f t="shared" si="2"/>
        <v>147973</v>
      </c>
      <c r="X25" s="3">
        <f t="shared" si="2"/>
        <v>145235</v>
      </c>
      <c r="Y25" s="3">
        <f t="shared" si="2"/>
        <v>136301</v>
      </c>
      <c r="Z25" s="4">
        <f t="shared" si="2"/>
        <v>124852</v>
      </c>
      <c r="AA25">
        <v>153161</v>
      </c>
    </row>
    <row r="26" spans="2:27" ht="12.75">
      <c r="B26" s="40">
        <v>38930</v>
      </c>
      <c r="C26" s="42">
        <f aca="true" t="shared" si="3" ref="C26:Z26">ROUND(C7,0)</f>
        <v>115046</v>
      </c>
      <c r="D26" s="3">
        <f t="shared" si="3"/>
        <v>108159</v>
      </c>
      <c r="E26" s="3">
        <f t="shared" si="3"/>
        <v>103353</v>
      </c>
      <c r="F26" s="3">
        <f t="shared" si="3"/>
        <v>100372</v>
      </c>
      <c r="G26" s="3">
        <f t="shared" si="3"/>
        <v>99335</v>
      </c>
      <c r="H26" s="3">
        <f t="shared" si="3"/>
        <v>101933</v>
      </c>
      <c r="I26" s="3">
        <f t="shared" si="3"/>
        <v>107206</v>
      </c>
      <c r="J26" s="3">
        <f t="shared" si="3"/>
        <v>114796</v>
      </c>
      <c r="K26" s="3">
        <f t="shared" si="3"/>
        <v>123996</v>
      </c>
      <c r="L26" s="3">
        <f t="shared" si="3"/>
        <v>133377</v>
      </c>
      <c r="M26" s="3">
        <f t="shared" si="3"/>
        <v>142826</v>
      </c>
      <c r="N26" s="3">
        <f t="shared" si="3"/>
        <v>150751</v>
      </c>
      <c r="O26" s="3">
        <f t="shared" si="3"/>
        <v>156305</v>
      </c>
      <c r="P26" s="3">
        <f t="shared" si="3"/>
        <v>160307</v>
      </c>
      <c r="Q26" s="3">
        <f t="shared" si="3"/>
        <v>162902</v>
      </c>
      <c r="R26" s="3">
        <f t="shared" si="3"/>
        <v>163950</v>
      </c>
      <c r="S26" s="3">
        <f t="shared" si="3"/>
        <v>164660</v>
      </c>
      <c r="T26" s="3">
        <f t="shared" si="3"/>
        <v>163774</v>
      </c>
      <c r="U26" s="3">
        <f t="shared" si="3"/>
        <v>161104</v>
      </c>
      <c r="V26" s="46">
        <f t="shared" si="3"/>
        <v>157034</v>
      </c>
      <c r="W26" s="3">
        <f t="shared" si="3"/>
        <v>154484</v>
      </c>
      <c r="X26" s="3">
        <f t="shared" si="3"/>
        <v>152296</v>
      </c>
      <c r="Y26" s="3">
        <f t="shared" si="3"/>
        <v>142741</v>
      </c>
      <c r="Z26" s="4">
        <f t="shared" si="3"/>
        <v>131310</v>
      </c>
      <c r="AA26">
        <v>153161</v>
      </c>
    </row>
    <row r="27" spans="2:27" ht="12.75">
      <c r="B27" s="40">
        <v>38931</v>
      </c>
      <c r="C27" s="42">
        <f aca="true" t="shared" si="4" ref="C27:Z27">ROUND(C8,0)</f>
        <v>121706</v>
      </c>
      <c r="D27" s="3">
        <f t="shared" si="4"/>
        <v>114660</v>
      </c>
      <c r="E27" s="3">
        <f t="shared" si="4"/>
        <v>109577</v>
      </c>
      <c r="F27" s="3">
        <f t="shared" si="4"/>
        <v>106216</v>
      </c>
      <c r="G27" s="3">
        <f t="shared" si="4"/>
        <v>104966</v>
      </c>
      <c r="H27" s="3">
        <f t="shared" si="4"/>
        <v>107204</v>
      </c>
      <c r="I27" s="3">
        <f t="shared" si="4"/>
        <v>111769</v>
      </c>
      <c r="J27" s="3">
        <f t="shared" si="4"/>
        <v>118948</v>
      </c>
      <c r="K27" s="3">
        <f t="shared" si="4"/>
        <v>127629</v>
      </c>
      <c r="L27" s="3">
        <f t="shared" si="4"/>
        <v>136940</v>
      </c>
      <c r="M27" s="3">
        <f t="shared" si="4"/>
        <v>146011</v>
      </c>
      <c r="N27" s="3">
        <f t="shared" si="4"/>
        <v>152969</v>
      </c>
      <c r="O27" s="46">
        <f t="shared" si="4"/>
        <v>157826</v>
      </c>
      <c r="P27" s="3">
        <f t="shared" si="4"/>
        <v>161340</v>
      </c>
      <c r="Q27" s="3">
        <f t="shared" si="4"/>
        <v>163264</v>
      </c>
      <c r="R27" s="3">
        <f t="shared" si="4"/>
        <v>164562</v>
      </c>
      <c r="S27" s="3">
        <f t="shared" si="4"/>
        <v>165103</v>
      </c>
      <c r="T27" s="3">
        <f t="shared" si="4"/>
        <v>164611</v>
      </c>
      <c r="U27" s="3">
        <f t="shared" si="4"/>
        <v>161955</v>
      </c>
      <c r="V27" s="3">
        <f t="shared" si="4"/>
        <v>157573</v>
      </c>
      <c r="W27" s="3">
        <f t="shared" si="4"/>
        <v>154359</v>
      </c>
      <c r="X27" s="3">
        <f t="shared" si="4"/>
        <v>151105</v>
      </c>
      <c r="Y27" s="3">
        <f t="shared" si="4"/>
        <v>141305</v>
      </c>
      <c r="Z27" s="4">
        <f t="shared" si="4"/>
        <v>129838</v>
      </c>
      <c r="AA27">
        <v>153161</v>
      </c>
    </row>
    <row r="28" spans="2:27" ht="12.75">
      <c r="B28" s="40">
        <v>38932</v>
      </c>
      <c r="C28" s="42">
        <f aca="true" t="shared" si="5" ref="C28:Z28">ROUND(C9,0)</f>
        <v>119978</v>
      </c>
      <c r="D28" s="3">
        <f t="shared" si="5"/>
        <v>112944</v>
      </c>
      <c r="E28" s="3">
        <f t="shared" si="5"/>
        <v>107786</v>
      </c>
      <c r="F28" s="3">
        <f t="shared" si="5"/>
        <v>104215</v>
      </c>
      <c r="G28" s="3">
        <f t="shared" si="5"/>
        <v>103308</v>
      </c>
      <c r="H28" s="3">
        <f t="shared" si="5"/>
        <v>105513</v>
      </c>
      <c r="I28" s="3">
        <f t="shared" si="5"/>
        <v>110110</v>
      </c>
      <c r="J28" s="3">
        <f t="shared" si="5"/>
        <v>117399</v>
      </c>
      <c r="K28" s="3">
        <f t="shared" si="5"/>
        <v>125586</v>
      </c>
      <c r="L28" s="3">
        <f t="shared" si="5"/>
        <v>133738</v>
      </c>
      <c r="M28" s="3">
        <f t="shared" si="5"/>
        <v>140577</v>
      </c>
      <c r="N28" s="3">
        <f t="shared" si="5"/>
        <v>146073</v>
      </c>
      <c r="O28" s="3">
        <f t="shared" si="5"/>
        <v>150199</v>
      </c>
      <c r="P28" s="3">
        <f t="shared" si="5"/>
        <v>153137</v>
      </c>
      <c r="Q28" s="3">
        <f t="shared" si="5"/>
        <v>154471</v>
      </c>
      <c r="R28" s="3">
        <f t="shared" si="5"/>
        <v>154821</v>
      </c>
      <c r="S28" s="3">
        <f t="shared" si="5"/>
        <v>154119</v>
      </c>
      <c r="T28" s="3">
        <f t="shared" si="5"/>
        <v>152112</v>
      </c>
      <c r="U28" s="46">
        <f t="shared" si="5"/>
        <v>148671</v>
      </c>
      <c r="V28" s="3">
        <f t="shared" si="5"/>
        <v>143407</v>
      </c>
      <c r="W28" s="3">
        <f t="shared" si="5"/>
        <v>140540</v>
      </c>
      <c r="X28" s="3">
        <f t="shared" si="5"/>
        <v>137155</v>
      </c>
      <c r="Y28" s="3">
        <f t="shared" si="5"/>
        <v>128504</v>
      </c>
      <c r="Z28" s="4">
        <f t="shared" si="5"/>
        <v>117746</v>
      </c>
      <c r="AA28">
        <v>153161</v>
      </c>
    </row>
    <row r="29" spans="2:27" ht="12.75">
      <c r="B29" s="40">
        <v>39302</v>
      </c>
      <c r="C29" s="42">
        <f aca="true" t="shared" si="6" ref="C29:Z29">ROUND(C10,0)</f>
        <v>112377</v>
      </c>
      <c r="D29" s="3">
        <f t="shared" si="6"/>
        <v>106301</v>
      </c>
      <c r="E29" s="3">
        <f t="shared" si="6"/>
        <v>102147</v>
      </c>
      <c r="F29" s="3">
        <f t="shared" si="6"/>
        <v>99545</v>
      </c>
      <c r="G29" s="3">
        <f t="shared" si="6"/>
        <v>98961</v>
      </c>
      <c r="H29" s="3">
        <f t="shared" si="6"/>
        <v>101845</v>
      </c>
      <c r="I29" s="3">
        <f t="shared" si="6"/>
        <v>107781</v>
      </c>
      <c r="J29" s="3">
        <f t="shared" si="6"/>
        <v>113734</v>
      </c>
      <c r="K29" s="3">
        <f t="shared" si="6"/>
        <v>121488</v>
      </c>
      <c r="L29" s="3">
        <f t="shared" si="6"/>
        <v>130196</v>
      </c>
      <c r="M29" s="3">
        <f t="shared" si="6"/>
        <v>139177</v>
      </c>
      <c r="N29" s="3">
        <f t="shared" si="6"/>
        <v>146754</v>
      </c>
      <c r="O29" s="46">
        <f t="shared" si="6"/>
        <v>152264</v>
      </c>
      <c r="P29" s="3">
        <f t="shared" si="6"/>
        <v>156438</v>
      </c>
      <c r="Q29" s="3">
        <f t="shared" si="6"/>
        <v>158920</v>
      </c>
      <c r="R29" s="3">
        <f t="shared" si="6"/>
        <v>160064</v>
      </c>
      <c r="S29" s="3">
        <f t="shared" si="6"/>
        <v>159977</v>
      </c>
      <c r="T29" s="3">
        <f t="shared" si="6"/>
        <v>157449</v>
      </c>
      <c r="U29" s="3">
        <f t="shared" si="6"/>
        <v>153585</v>
      </c>
      <c r="V29" s="3">
        <f t="shared" si="6"/>
        <v>148860</v>
      </c>
      <c r="W29" s="3">
        <f t="shared" si="6"/>
        <v>146288</v>
      </c>
      <c r="X29" s="3">
        <f t="shared" si="6"/>
        <v>142839</v>
      </c>
      <c r="Y29" s="3">
        <f t="shared" si="6"/>
        <v>133217</v>
      </c>
      <c r="Z29" s="4">
        <f t="shared" si="6"/>
        <v>122066</v>
      </c>
      <c r="AA29">
        <v>154764</v>
      </c>
    </row>
    <row r="30" spans="2:27" ht="12.75">
      <c r="B30" s="40">
        <v>40365</v>
      </c>
      <c r="C30" s="42">
        <f aca="true" t="shared" si="7" ref="C30:Z30">ROUND(C11,0)</f>
        <v>99777</v>
      </c>
      <c r="D30" s="3">
        <f t="shared" si="7"/>
        <v>92876</v>
      </c>
      <c r="E30" s="3">
        <f t="shared" si="7"/>
        <v>88206</v>
      </c>
      <c r="F30" s="3">
        <f t="shared" si="7"/>
        <v>85220</v>
      </c>
      <c r="G30" s="3">
        <f t="shared" si="7"/>
        <v>84421</v>
      </c>
      <c r="H30" s="3">
        <f t="shared" si="7"/>
        <v>86645</v>
      </c>
      <c r="I30" s="3">
        <f t="shared" si="7"/>
        <v>91557</v>
      </c>
      <c r="J30" s="3">
        <f t="shared" si="7"/>
        <v>100766</v>
      </c>
      <c r="K30" s="3">
        <f t="shared" si="7"/>
        <v>110850</v>
      </c>
      <c r="L30" s="3">
        <f t="shared" si="7"/>
        <v>121217</v>
      </c>
      <c r="M30" s="3">
        <f t="shared" si="7"/>
        <v>131206</v>
      </c>
      <c r="N30" s="3">
        <f t="shared" si="7"/>
        <v>139584</v>
      </c>
      <c r="O30" s="3">
        <f t="shared" si="7"/>
        <v>145161</v>
      </c>
      <c r="P30" s="3">
        <f t="shared" si="7"/>
        <v>149260</v>
      </c>
      <c r="Q30" s="3">
        <f t="shared" si="7"/>
        <v>152005</v>
      </c>
      <c r="R30" s="3">
        <f t="shared" si="7"/>
        <v>153537</v>
      </c>
      <c r="S30" s="3">
        <f t="shared" si="7"/>
        <v>154645</v>
      </c>
      <c r="T30" s="3">
        <f t="shared" si="7"/>
        <v>153965</v>
      </c>
      <c r="U30" s="3">
        <f t="shared" si="7"/>
        <v>151494</v>
      </c>
      <c r="V30" s="46">
        <f t="shared" si="7"/>
        <v>146618</v>
      </c>
      <c r="W30" s="3">
        <f t="shared" si="7"/>
        <v>141652</v>
      </c>
      <c r="X30" s="3">
        <f t="shared" si="7"/>
        <v>137822</v>
      </c>
      <c r="Y30" s="3">
        <f t="shared" si="7"/>
        <v>128405</v>
      </c>
      <c r="Z30" s="4">
        <f t="shared" si="7"/>
        <v>116892</v>
      </c>
      <c r="AA30">
        <v>151624</v>
      </c>
    </row>
    <row r="31" spans="2:27" ht="12.75">
      <c r="B31" s="40">
        <v>40366</v>
      </c>
      <c r="C31" s="42">
        <f aca="true" t="shared" si="8" ref="C31:Z31">ROUND(C12,0)</f>
        <v>106769</v>
      </c>
      <c r="D31" s="3">
        <f t="shared" si="8"/>
        <v>99637</v>
      </c>
      <c r="E31" s="3">
        <f t="shared" si="8"/>
        <v>94607</v>
      </c>
      <c r="F31" s="3">
        <f t="shared" si="8"/>
        <v>91218</v>
      </c>
      <c r="G31" s="3">
        <f t="shared" si="8"/>
        <v>90123</v>
      </c>
      <c r="H31" s="3">
        <f t="shared" si="8"/>
        <v>92067</v>
      </c>
      <c r="I31" s="3">
        <f t="shared" si="8"/>
        <v>96419</v>
      </c>
      <c r="J31" s="3">
        <f t="shared" si="8"/>
        <v>104581</v>
      </c>
      <c r="K31" s="3">
        <f t="shared" si="8"/>
        <v>114047</v>
      </c>
      <c r="L31" s="3">
        <f t="shared" si="8"/>
        <v>123574</v>
      </c>
      <c r="M31" s="3">
        <f t="shared" si="8"/>
        <v>132911</v>
      </c>
      <c r="N31" s="3">
        <f t="shared" si="8"/>
        <v>141126</v>
      </c>
      <c r="O31" s="46">
        <f t="shared" si="8"/>
        <v>146545</v>
      </c>
      <c r="P31" s="3">
        <f t="shared" si="8"/>
        <v>150529</v>
      </c>
      <c r="Q31" s="3">
        <f t="shared" si="8"/>
        <v>152742</v>
      </c>
      <c r="R31" s="3">
        <f t="shared" si="8"/>
        <v>154883</v>
      </c>
      <c r="S31" s="3">
        <f t="shared" si="8"/>
        <v>155370</v>
      </c>
      <c r="T31" s="3">
        <f t="shared" si="8"/>
        <v>154244</v>
      </c>
      <c r="U31" s="3">
        <f t="shared" si="8"/>
        <v>149431</v>
      </c>
      <c r="V31" s="3">
        <f t="shared" si="8"/>
        <v>144329</v>
      </c>
      <c r="W31" s="3">
        <f t="shared" si="8"/>
        <v>140198</v>
      </c>
      <c r="X31" s="3">
        <f t="shared" si="8"/>
        <v>136988</v>
      </c>
      <c r="Y31" s="3">
        <f t="shared" si="8"/>
        <v>128274</v>
      </c>
      <c r="Z31" s="4">
        <f t="shared" si="8"/>
        <v>117387</v>
      </c>
      <c r="AA31">
        <v>151624</v>
      </c>
    </row>
    <row r="32" spans="2:27" ht="12.75">
      <c r="B32" s="40">
        <v>40382</v>
      </c>
      <c r="C32" s="42">
        <f aca="true" t="shared" si="9" ref="C32:Z32">ROUND(C13,0)</f>
        <v>102095</v>
      </c>
      <c r="D32" s="3">
        <f t="shared" si="9"/>
        <v>95895</v>
      </c>
      <c r="E32" s="3">
        <f t="shared" si="9"/>
        <v>91947</v>
      </c>
      <c r="F32" s="3">
        <f t="shared" si="9"/>
        <v>89269</v>
      </c>
      <c r="G32" s="3">
        <f t="shared" si="9"/>
        <v>88796</v>
      </c>
      <c r="H32" s="3">
        <f t="shared" si="9"/>
        <v>91527</v>
      </c>
      <c r="I32" s="3">
        <f t="shared" si="9"/>
        <v>96649</v>
      </c>
      <c r="J32" s="3">
        <f t="shared" si="9"/>
        <v>103984</v>
      </c>
      <c r="K32" s="3">
        <f t="shared" si="9"/>
        <v>112605</v>
      </c>
      <c r="L32" s="3">
        <f t="shared" si="9"/>
        <v>121228</v>
      </c>
      <c r="M32" s="3">
        <f t="shared" si="9"/>
        <v>129261</v>
      </c>
      <c r="N32" s="3">
        <f t="shared" si="9"/>
        <v>135993</v>
      </c>
      <c r="O32" s="3">
        <f t="shared" si="9"/>
        <v>141425</v>
      </c>
      <c r="P32" s="3">
        <f t="shared" si="9"/>
        <v>146049</v>
      </c>
      <c r="Q32" s="3">
        <f t="shared" si="9"/>
        <v>148924</v>
      </c>
      <c r="R32" s="3">
        <f t="shared" si="9"/>
        <v>150864</v>
      </c>
      <c r="S32" s="3">
        <f t="shared" si="9"/>
        <v>152647</v>
      </c>
      <c r="T32" s="3">
        <f t="shared" si="9"/>
        <v>152574</v>
      </c>
      <c r="U32" s="3">
        <f t="shared" si="9"/>
        <v>149524</v>
      </c>
      <c r="V32" s="46">
        <f t="shared" si="9"/>
        <v>144276</v>
      </c>
      <c r="W32" s="3">
        <f t="shared" si="9"/>
        <v>139610</v>
      </c>
      <c r="X32" s="3">
        <f t="shared" si="9"/>
        <v>136188</v>
      </c>
      <c r="Y32" s="3">
        <f t="shared" si="9"/>
        <v>128200</v>
      </c>
      <c r="Z32" s="4">
        <f t="shared" si="9"/>
        <v>118744</v>
      </c>
      <c r="AA32">
        <v>151624</v>
      </c>
    </row>
    <row r="33" spans="2:27" ht="12.75">
      <c r="B33" s="40">
        <v>40744</v>
      </c>
      <c r="C33" s="42">
        <f aca="true" t="shared" si="10" ref="C33:Z33">ROUND(C14,0)</f>
        <v>105212</v>
      </c>
      <c r="D33" s="3">
        <f t="shared" si="10"/>
        <v>98586</v>
      </c>
      <c r="E33" s="3">
        <f t="shared" si="10"/>
        <v>93812</v>
      </c>
      <c r="F33" s="3">
        <f t="shared" si="10"/>
        <v>90798</v>
      </c>
      <c r="G33" s="3">
        <f t="shared" si="10"/>
        <v>90204</v>
      </c>
      <c r="H33" s="3">
        <f t="shared" si="10"/>
        <v>92872</v>
      </c>
      <c r="I33" s="3">
        <f t="shared" si="10"/>
        <v>97655</v>
      </c>
      <c r="J33" s="3">
        <f t="shared" si="10"/>
        <v>105283</v>
      </c>
      <c r="K33" s="3">
        <f t="shared" si="10"/>
        <v>113417</v>
      </c>
      <c r="L33" s="3">
        <f t="shared" si="10"/>
        <v>121752</v>
      </c>
      <c r="M33" s="3">
        <f t="shared" si="10"/>
        <v>130840</v>
      </c>
      <c r="N33" s="3">
        <f t="shared" si="10"/>
        <v>138822</v>
      </c>
      <c r="O33" s="3">
        <f t="shared" si="10"/>
        <v>145334</v>
      </c>
      <c r="P33" s="3">
        <f t="shared" si="10"/>
        <v>150200</v>
      </c>
      <c r="Q33" s="3">
        <f t="shared" si="10"/>
        <v>153144</v>
      </c>
      <c r="R33" s="3">
        <f t="shared" si="10"/>
        <v>154497</v>
      </c>
      <c r="S33" s="3">
        <f t="shared" si="10"/>
        <v>155615</v>
      </c>
      <c r="T33" s="3">
        <f t="shared" si="10"/>
        <v>155162</v>
      </c>
      <c r="U33" s="3">
        <f t="shared" si="10"/>
        <v>153079</v>
      </c>
      <c r="V33" s="46">
        <f t="shared" si="10"/>
        <v>148601</v>
      </c>
      <c r="W33" s="3">
        <f t="shared" si="10"/>
        <v>144412</v>
      </c>
      <c r="X33" s="3">
        <f t="shared" si="10"/>
        <v>141293</v>
      </c>
      <c r="Y33" s="3">
        <f t="shared" si="10"/>
        <v>132718</v>
      </c>
      <c r="Z33" s="4">
        <f t="shared" si="10"/>
        <v>122155</v>
      </c>
      <c r="AA33">
        <v>153591</v>
      </c>
    </row>
    <row r="34" spans="2:27" ht="12.75">
      <c r="B34" s="40">
        <v>40745</v>
      </c>
      <c r="C34" s="42">
        <f aca="true" t="shared" si="11" ref="C34:Z34">ROUND(C15,0)</f>
        <v>112677</v>
      </c>
      <c r="D34" s="3">
        <f t="shared" si="11"/>
        <v>105905</v>
      </c>
      <c r="E34" s="3">
        <f t="shared" si="11"/>
        <v>101389</v>
      </c>
      <c r="F34" s="3">
        <f t="shared" si="11"/>
        <v>98193</v>
      </c>
      <c r="G34" s="3">
        <f t="shared" si="11"/>
        <v>97499</v>
      </c>
      <c r="H34" s="3">
        <f t="shared" si="11"/>
        <v>100328</v>
      </c>
      <c r="I34" s="3">
        <f t="shared" si="11"/>
        <v>104691</v>
      </c>
      <c r="J34" s="3">
        <f t="shared" si="11"/>
        <v>112425</v>
      </c>
      <c r="K34" s="3">
        <f t="shared" si="11"/>
        <v>121846</v>
      </c>
      <c r="L34" s="3">
        <f t="shared" si="11"/>
        <v>131332</v>
      </c>
      <c r="M34" s="3">
        <f t="shared" si="11"/>
        <v>141118</v>
      </c>
      <c r="N34" s="3">
        <f t="shared" si="11"/>
        <v>149170</v>
      </c>
      <c r="O34" s="3">
        <f t="shared" si="11"/>
        <v>155116</v>
      </c>
      <c r="P34" s="3">
        <f t="shared" si="11"/>
        <v>159621</v>
      </c>
      <c r="Q34" s="3">
        <f t="shared" si="11"/>
        <v>161604</v>
      </c>
      <c r="R34" s="3">
        <f t="shared" si="11"/>
        <v>162907</v>
      </c>
      <c r="S34" s="3">
        <f t="shared" si="11"/>
        <v>163720</v>
      </c>
      <c r="T34" s="3">
        <f t="shared" si="11"/>
        <v>163143</v>
      </c>
      <c r="U34" s="3">
        <f t="shared" si="11"/>
        <v>161157</v>
      </c>
      <c r="V34" s="46">
        <f t="shared" si="11"/>
        <v>157295</v>
      </c>
      <c r="W34" s="3">
        <f t="shared" si="11"/>
        <v>153141</v>
      </c>
      <c r="X34" s="3">
        <f t="shared" si="11"/>
        <v>150681</v>
      </c>
      <c r="Y34" s="3">
        <f t="shared" si="11"/>
        <v>141907</v>
      </c>
      <c r="Z34" s="4">
        <f t="shared" si="11"/>
        <v>131333</v>
      </c>
      <c r="AA34">
        <v>153591</v>
      </c>
    </row>
    <row r="35" spans="2:27" ht="12.75">
      <c r="B35" s="40">
        <v>40746</v>
      </c>
      <c r="C35" s="42">
        <f aca="true" t="shared" si="12" ref="C35:Z35">ROUND(C16,0)</f>
        <v>121760</v>
      </c>
      <c r="D35" s="3">
        <f t="shared" si="12"/>
        <v>114825</v>
      </c>
      <c r="E35" s="3">
        <f t="shared" si="12"/>
        <v>109673</v>
      </c>
      <c r="F35" s="3">
        <f t="shared" si="12"/>
        <v>106009</v>
      </c>
      <c r="G35" s="3">
        <f t="shared" si="12"/>
        <v>104653</v>
      </c>
      <c r="H35" s="3">
        <f t="shared" si="12"/>
        <v>106504</v>
      </c>
      <c r="I35" s="3">
        <f t="shared" si="12"/>
        <v>110431</v>
      </c>
      <c r="J35" s="3">
        <f t="shared" si="12"/>
        <v>117828</v>
      </c>
      <c r="K35" s="3">
        <f t="shared" si="12"/>
        <v>127005</v>
      </c>
      <c r="L35" s="3">
        <f t="shared" si="12"/>
        <v>136418</v>
      </c>
      <c r="M35" s="3">
        <f t="shared" si="12"/>
        <v>144917</v>
      </c>
      <c r="N35" s="46">
        <f t="shared" si="12"/>
        <v>150695</v>
      </c>
      <c r="O35" s="3">
        <f t="shared" si="12"/>
        <v>154777</v>
      </c>
      <c r="P35" s="3">
        <f t="shared" si="12"/>
        <v>157115</v>
      </c>
      <c r="Q35" s="3">
        <f t="shared" si="12"/>
        <v>158387</v>
      </c>
      <c r="R35" s="3">
        <f t="shared" si="12"/>
        <v>157938</v>
      </c>
      <c r="S35" s="3">
        <f t="shared" si="12"/>
        <v>156551</v>
      </c>
      <c r="T35" s="3">
        <f t="shared" si="12"/>
        <v>153983</v>
      </c>
      <c r="U35" s="3">
        <f t="shared" si="12"/>
        <v>149994</v>
      </c>
      <c r="V35" s="3">
        <f t="shared" si="12"/>
        <v>145122</v>
      </c>
      <c r="W35" s="3">
        <f t="shared" si="12"/>
        <v>142450</v>
      </c>
      <c r="X35" s="3">
        <f t="shared" si="12"/>
        <v>139113</v>
      </c>
      <c r="Y35" s="3">
        <f t="shared" si="12"/>
        <v>131437</v>
      </c>
      <c r="Z35" s="4">
        <f t="shared" si="12"/>
        <v>121899</v>
      </c>
      <c r="AA35">
        <v>153591</v>
      </c>
    </row>
    <row r="36" spans="2:27" ht="12.75">
      <c r="B36" s="40">
        <v>41096</v>
      </c>
      <c r="C36" s="42">
        <f aca="true" t="shared" si="13" ref="C36:Z36">ROUND(C17,0)</f>
        <v>106140</v>
      </c>
      <c r="D36" s="3">
        <f t="shared" si="13"/>
        <v>99361</v>
      </c>
      <c r="E36" s="3">
        <f t="shared" si="13"/>
        <v>94197</v>
      </c>
      <c r="F36" s="3">
        <f t="shared" si="13"/>
        <v>90900</v>
      </c>
      <c r="G36" s="3">
        <f t="shared" si="13"/>
        <v>89810</v>
      </c>
      <c r="H36" s="3">
        <f t="shared" si="13"/>
        <v>91453</v>
      </c>
      <c r="I36" s="3">
        <f t="shared" si="13"/>
        <v>94957</v>
      </c>
      <c r="J36" s="3">
        <f t="shared" si="13"/>
        <v>102815</v>
      </c>
      <c r="K36" s="3">
        <f t="shared" si="13"/>
        <v>111903</v>
      </c>
      <c r="L36" s="3">
        <f t="shared" si="13"/>
        <v>120743</v>
      </c>
      <c r="M36" s="3">
        <f t="shared" si="13"/>
        <v>129908</v>
      </c>
      <c r="N36" s="3">
        <f t="shared" si="13"/>
        <v>137453</v>
      </c>
      <c r="O36" s="3">
        <f t="shared" si="13"/>
        <v>142809</v>
      </c>
      <c r="P36" s="3">
        <f t="shared" si="13"/>
        <v>147413</v>
      </c>
      <c r="Q36" s="3">
        <f t="shared" si="13"/>
        <v>149878</v>
      </c>
      <c r="R36" s="3">
        <f t="shared" si="13"/>
        <v>151737</v>
      </c>
      <c r="S36" s="3">
        <f t="shared" si="13"/>
        <v>153173</v>
      </c>
      <c r="T36" s="3">
        <f t="shared" si="13"/>
        <v>152905</v>
      </c>
      <c r="U36" s="3">
        <f t="shared" si="13"/>
        <v>150763</v>
      </c>
      <c r="V36" s="46">
        <f t="shared" si="13"/>
        <v>146380</v>
      </c>
      <c r="W36" s="3">
        <f t="shared" si="13"/>
        <v>141405</v>
      </c>
      <c r="X36" s="3">
        <f t="shared" si="13"/>
        <v>137753</v>
      </c>
      <c r="Y36" s="3">
        <f t="shared" si="13"/>
        <v>129806</v>
      </c>
      <c r="Z36" s="4">
        <f t="shared" si="13"/>
        <v>119957</v>
      </c>
      <c r="AA36">
        <v>153782</v>
      </c>
    </row>
    <row r="37" spans="2:27" ht="12.75">
      <c r="B37" s="40">
        <v>41107</v>
      </c>
      <c r="C37" s="42">
        <f aca="true" t="shared" si="14" ref="C37:Z37">ROUND(C18,0)</f>
        <v>104444</v>
      </c>
      <c r="D37" s="3">
        <f t="shared" si="14"/>
        <v>97683</v>
      </c>
      <c r="E37" s="3">
        <f t="shared" si="14"/>
        <v>92795</v>
      </c>
      <c r="F37" s="3">
        <f t="shared" si="14"/>
        <v>89896</v>
      </c>
      <c r="G37" s="3">
        <f t="shared" si="14"/>
        <v>88972</v>
      </c>
      <c r="H37" s="3">
        <f t="shared" si="14"/>
        <v>91367</v>
      </c>
      <c r="I37" s="3">
        <f t="shared" si="14"/>
        <v>96008</v>
      </c>
      <c r="J37" s="3">
        <f t="shared" si="14"/>
        <v>103981</v>
      </c>
      <c r="K37" s="3">
        <f t="shared" si="14"/>
        <v>113258</v>
      </c>
      <c r="L37" s="3">
        <f t="shared" si="14"/>
        <v>122771</v>
      </c>
      <c r="M37" s="3">
        <f t="shared" si="14"/>
        <v>132443</v>
      </c>
      <c r="N37" s="3">
        <f t="shared" si="14"/>
        <v>140431</v>
      </c>
      <c r="O37" s="3">
        <f t="shared" si="14"/>
        <v>146522</v>
      </c>
      <c r="P37" s="3">
        <f t="shared" si="14"/>
        <v>150772</v>
      </c>
      <c r="Q37" s="3">
        <f t="shared" si="14"/>
        <v>153722</v>
      </c>
      <c r="R37" s="3">
        <f t="shared" si="14"/>
        <v>154469</v>
      </c>
      <c r="S37" s="3">
        <f t="shared" si="14"/>
        <v>156319</v>
      </c>
      <c r="T37" s="3">
        <f t="shared" si="14"/>
        <v>156284</v>
      </c>
      <c r="U37" s="3">
        <f t="shared" si="14"/>
        <v>154493</v>
      </c>
      <c r="V37" s="46">
        <f t="shared" si="14"/>
        <v>149913</v>
      </c>
      <c r="W37" s="3">
        <f t="shared" si="14"/>
        <v>146040</v>
      </c>
      <c r="X37" s="3">
        <f t="shared" si="14"/>
        <v>142858</v>
      </c>
      <c r="Y37" s="3">
        <f t="shared" si="14"/>
        <v>133673</v>
      </c>
      <c r="Z37" s="4">
        <f t="shared" si="14"/>
        <v>122940</v>
      </c>
      <c r="AA37">
        <v>153782</v>
      </c>
    </row>
    <row r="38" spans="2:27" ht="12.75">
      <c r="B38" s="41">
        <v>41108</v>
      </c>
      <c r="C38" s="7">
        <f aca="true" t="shared" si="15" ref="C38:Z38">ROUND(C19,0)</f>
        <v>113336</v>
      </c>
      <c r="D38" s="5">
        <f t="shared" si="15"/>
        <v>106394</v>
      </c>
      <c r="E38" s="5">
        <f t="shared" si="15"/>
        <v>101243</v>
      </c>
      <c r="F38" s="5">
        <f t="shared" si="15"/>
        <v>97678</v>
      </c>
      <c r="G38" s="5">
        <f t="shared" si="15"/>
        <v>96824</v>
      </c>
      <c r="H38" s="5">
        <f t="shared" si="15"/>
        <v>99056</v>
      </c>
      <c r="I38" s="5">
        <f t="shared" si="15"/>
        <v>103638</v>
      </c>
      <c r="J38" s="5">
        <f t="shared" si="15"/>
        <v>111117</v>
      </c>
      <c r="K38" s="5">
        <f t="shared" si="15"/>
        <v>119527</v>
      </c>
      <c r="L38" s="5">
        <f t="shared" si="15"/>
        <v>128051</v>
      </c>
      <c r="M38" s="5">
        <f t="shared" si="15"/>
        <v>136836</v>
      </c>
      <c r="N38" s="5">
        <f t="shared" si="15"/>
        <v>144273</v>
      </c>
      <c r="O38" s="5">
        <f t="shared" si="15"/>
        <v>150041</v>
      </c>
      <c r="P38" s="5">
        <f t="shared" si="15"/>
        <v>153557</v>
      </c>
      <c r="Q38" s="5">
        <f t="shared" si="15"/>
        <v>153641</v>
      </c>
      <c r="R38" s="5">
        <f t="shared" si="15"/>
        <v>150499</v>
      </c>
      <c r="S38" s="5">
        <f t="shared" si="15"/>
        <v>146725</v>
      </c>
      <c r="T38" s="47">
        <f t="shared" si="15"/>
        <v>141768</v>
      </c>
      <c r="U38" s="5">
        <f t="shared" si="15"/>
        <v>136949</v>
      </c>
      <c r="V38" s="5">
        <f t="shared" si="15"/>
        <v>132770</v>
      </c>
      <c r="W38" s="5">
        <f t="shared" si="15"/>
        <v>129564</v>
      </c>
      <c r="X38" s="5">
        <f t="shared" si="15"/>
        <v>126500</v>
      </c>
      <c r="Y38" s="5">
        <f t="shared" si="15"/>
        <v>118114</v>
      </c>
      <c r="Z38" s="6">
        <f t="shared" si="15"/>
        <v>107886</v>
      </c>
      <c r="AA38">
        <v>153782</v>
      </c>
    </row>
    <row r="39" spans="2:26" ht="12.75">
      <c r="B39" s="3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3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3:26" ht="12.75">
      <c r="C41" s="11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3"/>
    </row>
    <row r="42" spans="3:27" ht="12.75">
      <c r="C42" s="42">
        <v>1</v>
      </c>
      <c r="D42" s="3">
        <v>2</v>
      </c>
      <c r="E42" s="3">
        <v>3</v>
      </c>
      <c r="F42" s="3">
        <v>4</v>
      </c>
      <c r="G42" s="3">
        <f>F42+1</f>
        <v>5</v>
      </c>
      <c r="H42" s="3">
        <f>G42+1</f>
        <v>6</v>
      </c>
      <c r="I42" s="3">
        <f>H42+1</f>
        <v>7</v>
      </c>
      <c r="J42" s="3">
        <f>I42+1</f>
        <v>8</v>
      </c>
      <c r="K42" s="3">
        <f>J42+1</f>
        <v>9</v>
      </c>
      <c r="L42" s="3">
        <f>K42+1</f>
        <v>10</v>
      </c>
      <c r="M42" s="3">
        <f>L42+1</f>
        <v>11</v>
      </c>
      <c r="N42" s="3">
        <f>M42+1</f>
        <v>12</v>
      </c>
      <c r="O42" s="3">
        <f>N42+1</f>
        <v>13</v>
      </c>
      <c r="P42" s="3">
        <f>O42+1</f>
        <v>14</v>
      </c>
      <c r="Q42" s="3">
        <f>P42+1</f>
        <v>15</v>
      </c>
      <c r="R42" s="3">
        <f>Q42+1</f>
        <v>16</v>
      </c>
      <c r="S42" s="3">
        <f>R42+1</f>
        <v>17</v>
      </c>
      <c r="T42" s="3">
        <f>S42+1</f>
        <v>18</v>
      </c>
      <c r="U42" s="3">
        <f>T42+1</f>
        <v>19</v>
      </c>
      <c r="V42" s="3">
        <f>U42+1</f>
        <v>20</v>
      </c>
      <c r="W42" s="3">
        <f>V42+1</f>
        <v>21</v>
      </c>
      <c r="X42" s="3">
        <f>W42+1</f>
        <v>22</v>
      </c>
      <c r="Y42" s="3">
        <f>X42+1</f>
        <v>23</v>
      </c>
      <c r="Z42" s="4">
        <f>Y42+1</f>
        <v>24</v>
      </c>
      <c r="AA42" t="s">
        <v>11</v>
      </c>
    </row>
    <row r="43" spans="2:27" ht="12.75">
      <c r="B43" s="39">
        <v>38915</v>
      </c>
      <c r="C43" s="43">
        <f>RANK(C24,$C24:$Z24,0)</f>
        <v>18</v>
      </c>
      <c r="D43" s="1">
        <f aca="true" t="shared" si="16" ref="D43:Z54">RANK(D24,$C24:$Z24,0)</f>
        <v>20</v>
      </c>
      <c r="E43" s="1">
        <f t="shared" si="16"/>
        <v>21</v>
      </c>
      <c r="F43" s="1">
        <f t="shared" si="16"/>
        <v>23</v>
      </c>
      <c r="G43" s="1">
        <f t="shared" si="16"/>
        <v>24</v>
      </c>
      <c r="H43" s="1">
        <f t="shared" si="16"/>
        <v>22</v>
      </c>
      <c r="I43" s="1">
        <f t="shared" si="16"/>
        <v>19</v>
      </c>
      <c r="J43" s="1">
        <f t="shared" si="16"/>
        <v>17</v>
      </c>
      <c r="K43" s="1">
        <f t="shared" si="16"/>
        <v>16</v>
      </c>
      <c r="L43" s="1">
        <f t="shared" si="16"/>
        <v>14</v>
      </c>
      <c r="M43" s="1">
        <f t="shared" si="16"/>
        <v>13</v>
      </c>
      <c r="N43" s="1">
        <f t="shared" si="16"/>
        <v>11</v>
      </c>
      <c r="O43" s="1">
        <f t="shared" si="16"/>
        <v>9</v>
      </c>
      <c r="P43" s="1">
        <f t="shared" si="16"/>
        <v>7</v>
      </c>
      <c r="Q43" s="1">
        <f t="shared" si="16"/>
        <v>5</v>
      </c>
      <c r="R43" s="1">
        <f t="shared" si="16"/>
        <v>3</v>
      </c>
      <c r="S43" s="1">
        <f t="shared" si="16"/>
        <v>1</v>
      </c>
      <c r="T43" s="1">
        <f t="shared" si="16"/>
        <v>2</v>
      </c>
      <c r="U43" s="1">
        <f t="shared" si="16"/>
        <v>4</v>
      </c>
      <c r="V43" s="1">
        <f t="shared" si="16"/>
        <v>6</v>
      </c>
      <c r="W43" s="1">
        <f t="shared" si="16"/>
        <v>8</v>
      </c>
      <c r="X43" s="1">
        <f t="shared" si="16"/>
        <v>10</v>
      </c>
      <c r="Y43" s="1">
        <f t="shared" si="16"/>
        <v>12</v>
      </c>
      <c r="Z43" s="2">
        <f t="shared" si="16"/>
        <v>15</v>
      </c>
      <c r="AA43">
        <v>153161</v>
      </c>
    </row>
    <row r="44" spans="2:27" ht="12.75">
      <c r="B44" s="40">
        <v>38929</v>
      </c>
      <c r="C44" s="42">
        <f>RANK(C25,$C25:$Z25,0)</f>
        <v>18</v>
      </c>
      <c r="D44" s="3">
        <f t="shared" si="16"/>
        <v>20</v>
      </c>
      <c r="E44" s="3">
        <f t="shared" si="16"/>
        <v>22</v>
      </c>
      <c r="F44" s="3">
        <f t="shared" si="16"/>
        <v>23</v>
      </c>
      <c r="G44" s="3">
        <f t="shared" si="16"/>
        <v>24</v>
      </c>
      <c r="H44" s="3">
        <f t="shared" si="16"/>
        <v>21</v>
      </c>
      <c r="I44" s="3">
        <f t="shared" si="16"/>
        <v>19</v>
      </c>
      <c r="J44" s="3">
        <f t="shared" si="16"/>
        <v>17</v>
      </c>
      <c r="K44" s="3">
        <f t="shared" si="16"/>
        <v>16</v>
      </c>
      <c r="L44" s="3">
        <f t="shared" si="16"/>
        <v>14</v>
      </c>
      <c r="M44" s="3">
        <f t="shared" si="16"/>
        <v>13</v>
      </c>
      <c r="N44" s="3">
        <f t="shared" si="16"/>
        <v>11</v>
      </c>
      <c r="O44" s="3">
        <f t="shared" si="16"/>
        <v>8</v>
      </c>
      <c r="P44" s="3">
        <f t="shared" si="16"/>
        <v>6</v>
      </c>
      <c r="Q44" s="3">
        <f t="shared" si="16"/>
        <v>4</v>
      </c>
      <c r="R44" s="3">
        <f t="shared" si="16"/>
        <v>2</v>
      </c>
      <c r="S44" s="3">
        <f t="shared" si="16"/>
        <v>1</v>
      </c>
      <c r="T44" s="3">
        <f t="shared" si="16"/>
        <v>3</v>
      </c>
      <c r="U44" s="3">
        <f t="shared" si="16"/>
        <v>5</v>
      </c>
      <c r="V44" s="3">
        <f t="shared" si="16"/>
        <v>7</v>
      </c>
      <c r="W44" s="3">
        <f t="shared" si="16"/>
        <v>9</v>
      </c>
      <c r="X44" s="3">
        <f t="shared" si="16"/>
        <v>10</v>
      </c>
      <c r="Y44" s="3">
        <f t="shared" si="16"/>
        <v>12</v>
      </c>
      <c r="Z44" s="4">
        <f t="shared" si="16"/>
        <v>15</v>
      </c>
      <c r="AA44">
        <v>153161</v>
      </c>
    </row>
    <row r="45" spans="2:27" ht="12.75">
      <c r="B45" s="40">
        <v>38930</v>
      </c>
      <c r="C45" s="42">
        <f>RANK(C26,$C26:$Z26,0)</f>
        <v>17</v>
      </c>
      <c r="D45" s="3">
        <f t="shared" si="16"/>
        <v>19</v>
      </c>
      <c r="E45" s="3">
        <f t="shared" si="16"/>
        <v>21</v>
      </c>
      <c r="F45" s="3">
        <f t="shared" si="16"/>
        <v>23</v>
      </c>
      <c r="G45" s="3">
        <f t="shared" si="16"/>
        <v>24</v>
      </c>
      <c r="H45" s="3">
        <f t="shared" si="16"/>
        <v>22</v>
      </c>
      <c r="I45" s="3">
        <f t="shared" si="16"/>
        <v>20</v>
      </c>
      <c r="J45" s="3">
        <f t="shared" si="16"/>
        <v>18</v>
      </c>
      <c r="K45" s="3">
        <f t="shared" si="16"/>
        <v>16</v>
      </c>
      <c r="L45" s="3">
        <f t="shared" si="16"/>
        <v>14</v>
      </c>
      <c r="M45" s="3">
        <f t="shared" si="16"/>
        <v>12</v>
      </c>
      <c r="N45" s="3">
        <f t="shared" si="16"/>
        <v>11</v>
      </c>
      <c r="O45" s="3">
        <f t="shared" si="16"/>
        <v>8</v>
      </c>
      <c r="P45" s="3">
        <f t="shared" si="16"/>
        <v>6</v>
      </c>
      <c r="Q45" s="3">
        <f t="shared" si="16"/>
        <v>4</v>
      </c>
      <c r="R45" s="3">
        <f t="shared" si="16"/>
        <v>2</v>
      </c>
      <c r="S45" s="3">
        <f t="shared" si="16"/>
        <v>1</v>
      </c>
      <c r="T45" s="3">
        <f t="shared" si="16"/>
        <v>3</v>
      </c>
      <c r="U45" s="3">
        <f t="shared" si="16"/>
        <v>5</v>
      </c>
      <c r="V45" s="3">
        <f t="shared" si="16"/>
        <v>7</v>
      </c>
      <c r="W45" s="3">
        <f t="shared" si="16"/>
        <v>9</v>
      </c>
      <c r="X45" s="3">
        <f t="shared" si="16"/>
        <v>10</v>
      </c>
      <c r="Y45" s="3">
        <f t="shared" si="16"/>
        <v>13</v>
      </c>
      <c r="Z45" s="4">
        <f t="shared" si="16"/>
        <v>15</v>
      </c>
      <c r="AA45">
        <v>153161</v>
      </c>
    </row>
    <row r="46" spans="2:27" ht="12.75">
      <c r="B46" s="40">
        <v>38931</v>
      </c>
      <c r="C46" s="42">
        <f>RANK(C27,$C27:$Z27,0)</f>
        <v>17</v>
      </c>
      <c r="D46" s="3">
        <f t="shared" si="16"/>
        <v>19</v>
      </c>
      <c r="E46" s="3">
        <f t="shared" si="16"/>
        <v>21</v>
      </c>
      <c r="F46" s="3">
        <f t="shared" si="16"/>
        <v>23</v>
      </c>
      <c r="G46" s="3">
        <f t="shared" si="16"/>
        <v>24</v>
      </c>
      <c r="H46" s="3">
        <f t="shared" si="16"/>
        <v>22</v>
      </c>
      <c r="I46" s="3">
        <f t="shared" si="16"/>
        <v>20</v>
      </c>
      <c r="J46" s="3">
        <f t="shared" si="16"/>
        <v>18</v>
      </c>
      <c r="K46" s="3">
        <f t="shared" si="16"/>
        <v>16</v>
      </c>
      <c r="L46" s="3">
        <f t="shared" si="16"/>
        <v>14</v>
      </c>
      <c r="M46" s="3">
        <f t="shared" si="16"/>
        <v>12</v>
      </c>
      <c r="N46" s="3">
        <f t="shared" si="16"/>
        <v>10</v>
      </c>
      <c r="O46" s="3">
        <f t="shared" si="16"/>
        <v>7</v>
      </c>
      <c r="P46" s="3">
        <f t="shared" si="16"/>
        <v>6</v>
      </c>
      <c r="Q46" s="3">
        <f t="shared" si="16"/>
        <v>4</v>
      </c>
      <c r="R46" s="3">
        <f t="shared" si="16"/>
        <v>3</v>
      </c>
      <c r="S46" s="3">
        <f t="shared" si="16"/>
        <v>1</v>
      </c>
      <c r="T46" s="3">
        <f t="shared" si="16"/>
        <v>2</v>
      </c>
      <c r="U46" s="3">
        <f t="shared" si="16"/>
        <v>5</v>
      </c>
      <c r="V46" s="3">
        <f t="shared" si="16"/>
        <v>8</v>
      </c>
      <c r="W46" s="3">
        <f t="shared" si="16"/>
        <v>9</v>
      </c>
      <c r="X46" s="3">
        <f t="shared" si="16"/>
        <v>11</v>
      </c>
      <c r="Y46" s="3">
        <f t="shared" si="16"/>
        <v>13</v>
      </c>
      <c r="Z46" s="4">
        <f t="shared" si="16"/>
        <v>15</v>
      </c>
      <c r="AA46">
        <v>153161</v>
      </c>
    </row>
    <row r="47" spans="2:27" ht="12.75">
      <c r="B47" s="40">
        <v>38932</v>
      </c>
      <c r="C47" s="42">
        <f>RANK(C28,$C28:$Z28,0)</f>
        <v>16</v>
      </c>
      <c r="D47" s="3">
        <f t="shared" si="16"/>
        <v>19</v>
      </c>
      <c r="E47" s="3">
        <f t="shared" si="16"/>
        <v>21</v>
      </c>
      <c r="F47" s="3">
        <f t="shared" si="16"/>
        <v>23</v>
      </c>
      <c r="G47" s="3">
        <f t="shared" si="16"/>
        <v>24</v>
      </c>
      <c r="H47" s="3">
        <f t="shared" si="16"/>
        <v>22</v>
      </c>
      <c r="I47" s="3">
        <f t="shared" si="16"/>
        <v>20</v>
      </c>
      <c r="J47" s="3">
        <f t="shared" si="16"/>
        <v>18</v>
      </c>
      <c r="K47" s="3">
        <f t="shared" si="16"/>
        <v>15</v>
      </c>
      <c r="L47" s="3">
        <f t="shared" si="16"/>
        <v>13</v>
      </c>
      <c r="M47" s="3">
        <f t="shared" si="16"/>
        <v>10</v>
      </c>
      <c r="N47" s="3">
        <f t="shared" si="16"/>
        <v>8</v>
      </c>
      <c r="O47" s="3">
        <f t="shared" si="16"/>
        <v>6</v>
      </c>
      <c r="P47" s="3">
        <f t="shared" si="16"/>
        <v>4</v>
      </c>
      <c r="Q47" s="3">
        <f t="shared" si="16"/>
        <v>2</v>
      </c>
      <c r="R47" s="3">
        <f t="shared" si="16"/>
        <v>1</v>
      </c>
      <c r="S47" s="3">
        <f t="shared" si="16"/>
        <v>3</v>
      </c>
      <c r="T47" s="3">
        <f t="shared" si="16"/>
        <v>5</v>
      </c>
      <c r="U47" s="3">
        <f t="shared" si="16"/>
        <v>7</v>
      </c>
      <c r="V47" s="3">
        <f t="shared" si="16"/>
        <v>9</v>
      </c>
      <c r="W47" s="3">
        <f t="shared" si="16"/>
        <v>11</v>
      </c>
      <c r="X47" s="3">
        <f t="shared" si="16"/>
        <v>12</v>
      </c>
      <c r="Y47" s="3">
        <f t="shared" si="16"/>
        <v>14</v>
      </c>
      <c r="Z47" s="4">
        <f t="shared" si="16"/>
        <v>17</v>
      </c>
      <c r="AA47">
        <v>153161</v>
      </c>
    </row>
    <row r="48" spans="2:27" ht="12.75">
      <c r="B48" s="40">
        <v>39302</v>
      </c>
      <c r="C48" s="42">
        <f>RANK(C29,$C29:$Z29,0)</f>
        <v>18</v>
      </c>
      <c r="D48" s="3">
        <f t="shared" si="16"/>
        <v>20</v>
      </c>
      <c r="E48" s="3">
        <f t="shared" si="16"/>
        <v>21</v>
      </c>
      <c r="F48" s="3">
        <f t="shared" si="16"/>
        <v>23</v>
      </c>
      <c r="G48" s="3">
        <f t="shared" si="16"/>
        <v>24</v>
      </c>
      <c r="H48" s="3">
        <f t="shared" si="16"/>
        <v>22</v>
      </c>
      <c r="I48" s="3">
        <f t="shared" si="16"/>
        <v>19</v>
      </c>
      <c r="J48" s="3">
        <f t="shared" si="16"/>
        <v>17</v>
      </c>
      <c r="K48" s="3">
        <f t="shared" si="16"/>
        <v>16</v>
      </c>
      <c r="L48" s="3">
        <f t="shared" si="16"/>
        <v>14</v>
      </c>
      <c r="M48" s="3">
        <f t="shared" si="16"/>
        <v>12</v>
      </c>
      <c r="N48" s="3">
        <f t="shared" si="16"/>
        <v>9</v>
      </c>
      <c r="O48" s="3">
        <f t="shared" si="16"/>
        <v>7</v>
      </c>
      <c r="P48" s="3">
        <f t="shared" si="16"/>
        <v>5</v>
      </c>
      <c r="Q48" s="3">
        <f t="shared" si="16"/>
        <v>3</v>
      </c>
      <c r="R48" s="3">
        <f t="shared" si="16"/>
        <v>1</v>
      </c>
      <c r="S48" s="3">
        <f t="shared" si="16"/>
        <v>2</v>
      </c>
      <c r="T48" s="3">
        <f t="shared" si="16"/>
        <v>4</v>
      </c>
      <c r="U48" s="3">
        <f t="shared" si="16"/>
        <v>6</v>
      </c>
      <c r="V48" s="3">
        <f t="shared" si="16"/>
        <v>8</v>
      </c>
      <c r="W48" s="3">
        <f t="shared" si="16"/>
        <v>10</v>
      </c>
      <c r="X48" s="3">
        <f t="shared" si="16"/>
        <v>11</v>
      </c>
      <c r="Y48" s="3">
        <f t="shared" si="16"/>
        <v>13</v>
      </c>
      <c r="Z48" s="4">
        <f t="shared" si="16"/>
        <v>15</v>
      </c>
      <c r="AA48">
        <v>154764</v>
      </c>
    </row>
    <row r="49" spans="2:27" ht="12.75">
      <c r="B49" s="40">
        <v>40365</v>
      </c>
      <c r="C49" s="42">
        <f>RANK(C30,$C30:$Z30,0)</f>
        <v>18</v>
      </c>
      <c r="D49" s="3">
        <f t="shared" si="16"/>
        <v>19</v>
      </c>
      <c r="E49" s="3">
        <f t="shared" si="16"/>
        <v>21</v>
      </c>
      <c r="F49" s="3">
        <f t="shared" si="16"/>
        <v>23</v>
      </c>
      <c r="G49" s="3">
        <f t="shared" si="16"/>
        <v>24</v>
      </c>
      <c r="H49" s="3">
        <f t="shared" si="16"/>
        <v>22</v>
      </c>
      <c r="I49" s="3">
        <f t="shared" si="16"/>
        <v>20</v>
      </c>
      <c r="J49" s="3">
        <f t="shared" si="16"/>
        <v>17</v>
      </c>
      <c r="K49" s="3">
        <f t="shared" si="16"/>
        <v>16</v>
      </c>
      <c r="L49" s="3">
        <f t="shared" si="16"/>
        <v>14</v>
      </c>
      <c r="M49" s="3">
        <f t="shared" si="16"/>
        <v>12</v>
      </c>
      <c r="N49" s="3">
        <f t="shared" si="16"/>
        <v>10</v>
      </c>
      <c r="O49" s="3">
        <f t="shared" si="16"/>
        <v>8</v>
      </c>
      <c r="P49" s="3">
        <f t="shared" si="16"/>
        <v>6</v>
      </c>
      <c r="Q49" s="3">
        <f t="shared" si="16"/>
        <v>4</v>
      </c>
      <c r="R49" s="3">
        <f t="shared" si="16"/>
        <v>3</v>
      </c>
      <c r="S49" s="3">
        <f t="shared" si="16"/>
        <v>1</v>
      </c>
      <c r="T49" s="3">
        <f t="shared" si="16"/>
        <v>2</v>
      </c>
      <c r="U49" s="3">
        <f t="shared" si="16"/>
        <v>5</v>
      </c>
      <c r="V49" s="3">
        <f t="shared" si="16"/>
        <v>7</v>
      </c>
      <c r="W49" s="3">
        <f t="shared" si="16"/>
        <v>9</v>
      </c>
      <c r="X49" s="3">
        <f t="shared" si="16"/>
        <v>11</v>
      </c>
      <c r="Y49" s="3">
        <f t="shared" si="16"/>
        <v>13</v>
      </c>
      <c r="Z49" s="4">
        <f t="shared" si="16"/>
        <v>15</v>
      </c>
      <c r="AA49">
        <v>151624</v>
      </c>
    </row>
    <row r="50" spans="2:27" ht="12.75">
      <c r="B50" s="40">
        <v>40366</v>
      </c>
      <c r="C50" s="42">
        <f>RANK(C31,$C31:$Z31,0)</f>
        <v>17</v>
      </c>
      <c r="D50" s="3">
        <f t="shared" si="16"/>
        <v>19</v>
      </c>
      <c r="E50" s="3">
        <f t="shared" si="16"/>
        <v>21</v>
      </c>
      <c r="F50" s="3">
        <f t="shared" si="16"/>
        <v>23</v>
      </c>
      <c r="G50" s="3">
        <f t="shared" si="16"/>
        <v>24</v>
      </c>
      <c r="H50" s="3">
        <f t="shared" si="16"/>
        <v>22</v>
      </c>
      <c r="I50" s="3">
        <f t="shared" si="16"/>
        <v>20</v>
      </c>
      <c r="J50" s="3">
        <f t="shared" si="16"/>
        <v>18</v>
      </c>
      <c r="K50" s="3">
        <f t="shared" si="16"/>
        <v>16</v>
      </c>
      <c r="L50" s="3">
        <f t="shared" si="16"/>
        <v>14</v>
      </c>
      <c r="M50" s="3">
        <f t="shared" si="16"/>
        <v>12</v>
      </c>
      <c r="N50" s="3">
        <f t="shared" si="16"/>
        <v>9</v>
      </c>
      <c r="O50" s="3">
        <f t="shared" si="16"/>
        <v>7</v>
      </c>
      <c r="P50" s="3">
        <f t="shared" si="16"/>
        <v>5</v>
      </c>
      <c r="Q50" s="3">
        <f t="shared" si="16"/>
        <v>4</v>
      </c>
      <c r="R50" s="3">
        <f t="shared" si="16"/>
        <v>2</v>
      </c>
      <c r="S50" s="3">
        <f t="shared" si="16"/>
        <v>1</v>
      </c>
      <c r="T50" s="3">
        <f t="shared" si="16"/>
        <v>3</v>
      </c>
      <c r="U50" s="3">
        <f t="shared" si="16"/>
        <v>6</v>
      </c>
      <c r="V50" s="3">
        <f t="shared" si="16"/>
        <v>8</v>
      </c>
      <c r="W50" s="3">
        <f t="shared" si="16"/>
        <v>10</v>
      </c>
      <c r="X50" s="3">
        <f t="shared" si="16"/>
        <v>11</v>
      </c>
      <c r="Y50" s="3">
        <f t="shared" si="16"/>
        <v>13</v>
      </c>
      <c r="Z50" s="4">
        <f t="shared" si="16"/>
        <v>15</v>
      </c>
      <c r="AA50">
        <v>151624</v>
      </c>
    </row>
    <row r="51" spans="2:27" ht="12.75">
      <c r="B51" s="40">
        <v>40382</v>
      </c>
      <c r="C51" s="42">
        <f>RANK(C32,$C32:$Z32,0)</f>
        <v>18</v>
      </c>
      <c r="D51" s="3">
        <f t="shared" si="16"/>
        <v>20</v>
      </c>
      <c r="E51" s="3">
        <f t="shared" si="16"/>
        <v>21</v>
      </c>
      <c r="F51" s="3">
        <f t="shared" si="16"/>
        <v>23</v>
      </c>
      <c r="G51" s="3">
        <f t="shared" si="16"/>
        <v>24</v>
      </c>
      <c r="H51" s="3">
        <f t="shared" si="16"/>
        <v>22</v>
      </c>
      <c r="I51" s="3">
        <f t="shared" si="16"/>
        <v>19</v>
      </c>
      <c r="J51" s="3">
        <f t="shared" si="16"/>
        <v>17</v>
      </c>
      <c r="K51" s="3">
        <f t="shared" si="16"/>
        <v>16</v>
      </c>
      <c r="L51" s="3">
        <f t="shared" si="16"/>
        <v>14</v>
      </c>
      <c r="M51" s="3">
        <f t="shared" si="16"/>
        <v>12</v>
      </c>
      <c r="N51" s="3">
        <f t="shared" si="16"/>
        <v>11</v>
      </c>
      <c r="O51" s="3">
        <f t="shared" si="16"/>
        <v>8</v>
      </c>
      <c r="P51" s="3">
        <f t="shared" si="16"/>
        <v>6</v>
      </c>
      <c r="Q51" s="3">
        <f t="shared" si="16"/>
        <v>5</v>
      </c>
      <c r="R51" s="3">
        <f t="shared" si="16"/>
        <v>3</v>
      </c>
      <c r="S51" s="3">
        <f t="shared" si="16"/>
        <v>1</v>
      </c>
      <c r="T51" s="3">
        <f t="shared" si="16"/>
        <v>2</v>
      </c>
      <c r="U51" s="3">
        <f t="shared" si="16"/>
        <v>4</v>
      </c>
      <c r="V51" s="3">
        <f t="shared" si="16"/>
        <v>7</v>
      </c>
      <c r="W51" s="3">
        <f t="shared" si="16"/>
        <v>9</v>
      </c>
      <c r="X51" s="3">
        <f t="shared" si="16"/>
        <v>10</v>
      </c>
      <c r="Y51" s="3">
        <f t="shared" si="16"/>
        <v>13</v>
      </c>
      <c r="Z51" s="4">
        <f t="shared" si="16"/>
        <v>15</v>
      </c>
      <c r="AA51">
        <v>151624</v>
      </c>
    </row>
    <row r="52" spans="2:27" ht="12.75">
      <c r="B52" s="40">
        <v>40744</v>
      </c>
      <c r="C52" s="42">
        <f>RANK(C33,$C33:$Z33,0)</f>
        <v>18</v>
      </c>
      <c r="D52" s="3">
        <f t="shared" si="16"/>
        <v>19</v>
      </c>
      <c r="E52" s="3">
        <f t="shared" si="16"/>
        <v>21</v>
      </c>
      <c r="F52" s="3">
        <f t="shared" si="16"/>
        <v>23</v>
      </c>
      <c r="G52" s="3">
        <f t="shared" si="16"/>
        <v>24</v>
      </c>
      <c r="H52" s="3">
        <f t="shared" si="16"/>
        <v>22</v>
      </c>
      <c r="I52" s="3">
        <f t="shared" si="16"/>
        <v>20</v>
      </c>
      <c r="J52" s="3">
        <f t="shared" si="16"/>
        <v>17</v>
      </c>
      <c r="K52" s="3">
        <f t="shared" si="16"/>
        <v>16</v>
      </c>
      <c r="L52" s="3">
        <f t="shared" si="16"/>
        <v>15</v>
      </c>
      <c r="M52" s="3">
        <f t="shared" si="16"/>
        <v>13</v>
      </c>
      <c r="N52" s="3">
        <f t="shared" si="16"/>
        <v>11</v>
      </c>
      <c r="O52" s="3">
        <f t="shared" si="16"/>
        <v>8</v>
      </c>
      <c r="P52" s="3">
        <f t="shared" si="16"/>
        <v>6</v>
      </c>
      <c r="Q52" s="3">
        <f t="shared" si="16"/>
        <v>4</v>
      </c>
      <c r="R52" s="3">
        <f t="shared" si="16"/>
        <v>3</v>
      </c>
      <c r="S52" s="3">
        <f t="shared" si="16"/>
        <v>1</v>
      </c>
      <c r="T52" s="3">
        <f t="shared" si="16"/>
        <v>2</v>
      </c>
      <c r="U52" s="3">
        <f t="shared" si="16"/>
        <v>5</v>
      </c>
      <c r="V52" s="3">
        <f t="shared" si="16"/>
        <v>7</v>
      </c>
      <c r="W52" s="3">
        <f t="shared" si="16"/>
        <v>9</v>
      </c>
      <c r="X52" s="3">
        <f t="shared" si="16"/>
        <v>10</v>
      </c>
      <c r="Y52" s="3">
        <f t="shared" si="16"/>
        <v>12</v>
      </c>
      <c r="Z52" s="4">
        <f t="shared" si="16"/>
        <v>14</v>
      </c>
      <c r="AA52">
        <v>153591</v>
      </c>
    </row>
    <row r="53" spans="2:27" ht="12.75">
      <c r="B53" s="40">
        <v>40745</v>
      </c>
      <c r="C53" s="42">
        <f>RANK(C34,$C34:$Z34,0)</f>
        <v>17</v>
      </c>
      <c r="D53" s="3">
        <f t="shared" si="16"/>
        <v>19</v>
      </c>
      <c r="E53" s="3">
        <f t="shared" si="16"/>
        <v>21</v>
      </c>
      <c r="F53" s="3">
        <f t="shared" si="16"/>
        <v>23</v>
      </c>
      <c r="G53" s="3">
        <f t="shared" si="16"/>
        <v>24</v>
      </c>
      <c r="H53" s="3">
        <f t="shared" si="16"/>
        <v>22</v>
      </c>
      <c r="I53" s="3">
        <f t="shared" si="16"/>
        <v>20</v>
      </c>
      <c r="J53" s="3">
        <f t="shared" si="16"/>
        <v>18</v>
      </c>
      <c r="K53" s="3">
        <f t="shared" si="16"/>
        <v>16</v>
      </c>
      <c r="L53" s="3">
        <f t="shared" si="16"/>
        <v>15</v>
      </c>
      <c r="M53" s="3">
        <f t="shared" si="16"/>
        <v>13</v>
      </c>
      <c r="N53" s="3">
        <f t="shared" si="16"/>
        <v>11</v>
      </c>
      <c r="O53" s="3">
        <f t="shared" si="16"/>
        <v>8</v>
      </c>
      <c r="P53" s="3">
        <f t="shared" si="16"/>
        <v>6</v>
      </c>
      <c r="Q53" s="3">
        <f t="shared" si="16"/>
        <v>4</v>
      </c>
      <c r="R53" s="3">
        <f t="shared" si="16"/>
        <v>3</v>
      </c>
      <c r="S53" s="3">
        <f t="shared" si="16"/>
        <v>1</v>
      </c>
      <c r="T53" s="3">
        <f t="shared" si="16"/>
        <v>2</v>
      </c>
      <c r="U53" s="3">
        <f t="shared" si="16"/>
        <v>5</v>
      </c>
      <c r="V53" s="3">
        <f t="shared" si="16"/>
        <v>7</v>
      </c>
      <c r="W53" s="3">
        <f t="shared" si="16"/>
        <v>9</v>
      </c>
      <c r="X53" s="3">
        <f t="shared" si="16"/>
        <v>10</v>
      </c>
      <c r="Y53" s="3">
        <f t="shared" si="16"/>
        <v>12</v>
      </c>
      <c r="Z53" s="4">
        <f t="shared" si="16"/>
        <v>14</v>
      </c>
      <c r="AA53">
        <v>153591</v>
      </c>
    </row>
    <row r="54" spans="2:27" ht="12.75">
      <c r="B54" s="40">
        <v>40746</v>
      </c>
      <c r="C54" s="42">
        <f>RANK(C35,$C35:$Z35,0)</f>
        <v>17</v>
      </c>
      <c r="D54" s="3">
        <f t="shared" si="16"/>
        <v>19</v>
      </c>
      <c r="E54" s="3">
        <f t="shared" si="16"/>
        <v>21</v>
      </c>
      <c r="F54" s="3">
        <f aca="true" t="shared" si="17" ref="F54:Z54">RANK(F35,$C35:$Z35,0)</f>
        <v>23</v>
      </c>
      <c r="G54" s="3">
        <f t="shared" si="17"/>
        <v>24</v>
      </c>
      <c r="H54" s="3">
        <f t="shared" si="17"/>
        <v>22</v>
      </c>
      <c r="I54" s="3">
        <f t="shared" si="17"/>
        <v>20</v>
      </c>
      <c r="J54" s="3">
        <f t="shared" si="17"/>
        <v>18</v>
      </c>
      <c r="K54" s="3">
        <f t="shared" si="17"/>
        <v>15</v>
      </c>
      <c r="L54" s="3">
        <f t="shared" si="17"/>
        <v>13</v>
      </c>
      <c r="M54" s="3">
        <f t="shared" si="17"/>
        <v>10</v>
      </c>
      <c r="N54" s="3">
        <f t="shared" si="17"/>
        <v>7</v>
      </c>
      <c r="O54" s="3">
        <f t="shared" si="17"/>
        <v>5</v>
      </c>
      <c r="P54" s="3">
        <f t="shared" si="17"/>
        <v>3</v>
      </c>
      <c r="Q54" s="3">
        <f t="shared" si="17"/>
        <v>1</v>
      </c>
      <c r="R54" s="3">
        <f t="shared" si="17"/>
        <v>2</v>
      </c>
      <c r="S54" s="3">
        <f t="shared" si="17"/>
        <v>4</v>
      </c>
      <c r="T54" s="3">
        <f t="shared" si="17"/>
        <v>6</v>
      </c>
      <c r="U54" s="3">
        <f t="shared" si="17"/>
        <v>8</v>
      </c>
      <c r="V54" s="3">
        <f t="shared" si="17"/>
        <v>9</v>
      </c>
      <c r="W54" s="3">
        <f t="shared" si="17"/>
        <v>11</v>
      </c>
      <c r="X54" s="3">
        <f t="shared" si="17"/>
        <v>12</v>
      </c>
      <c r="Y54" s="3">
        <f t="shared" si="17"/>
        <v>14</v>
      </c>
      <c r="Z54" s="4">
        <f t="shared" si="17"/>
        <v>16</v>
      </c>
      <c r="AA54">
        <v>153591</v>
      </c>
    </row>
    <row r="55" spans="2:27" ht="12.75">
      <c r="B55" s="40">
        <v>41096</v>
      </c>
      <c r="C55" s="42">
        <f>RANK(C36,$C36:$Z36,0)</f>
        <v>17</v>
      </c>
      <c r="D55" s="3">
        <f aca="true" t="shared" si="18" ref="D55:Z57">RANK(D36,$C36:$Z36,0)</f>
        <v>19</v>
      </c>
      <c r="E55" s="3">
        <f t="shared" si="18"/>
        <v>21</v>
      </c>
      <c r="F55" s="3">
        <f t="shared" si="18"/>
        <v>23</v>
      </c>
      <c r="G55" s="3">
        <f t="shared" si="18"/>
        <v>24</v>
      </c>
      <c r="H55" s="3">
        <f t="shared" si="18"/>
        <v>22</v>
      </c>
      <c r="I55" s="3">
        <f t="shared" si="18"/>
        <v>20</v>
      </c>
      <c r="J55" s="3">
        <f t="shared" si="18"/>
        <v>18</v>
      </c>
      <c r="K55" s="3">
        <f t="shared" si="18"/>
        <v>16</v>
      </c>
      <c r="L55" s="3">
        <f t="shared" si="18"/>
        <v>14</v>
      </c>
      <c r="M55" s="3">
        <f t="shared" si="18"/>
        <v>12</v>
      </c>
      <c r="N55" s="3">
        <f t="shared" si="18"/>
        <v>11</v>
      </c>
      <c r="O55" s="3">
        <f t="shared" si="18"/>
        <v>8</v>
      </c>
      <c r="P55" s="3">
        <f t="shared" si="18"/>
        <v>6</v>
      </c>
      <c r="Q55" s="3">
        <f t="shared" si="18"/>
        <v>5</v>
      </c>
      <c r="R55" s="3">
        <f t="shared" si="18"/>
        <v>3</v>
      </c>
      <c r="S55" s="3">
        <f t="shared" si="18"/>
        <v>1</v>
      </c>
      <c r="T55" s="3">
        <f t="shared" si="18"/>
        <v>2</v>
      </c>
      <c r="U55" s="3">
        <f t="shared" si="18"/>
        <v>4</v>
      </c>
      <c r="V55" s="3">
        <f t="shared" si="18"/>
        <v>7</v>
      </c>
      <c r="W55" s="3">
        <f t="shared" si="18"/>
        <v>9</v>
      </c>
      <c r="X55" s="3">
        <f t="shared" si="18"/>
        <v>10</v>
      </c>
      <c r="Y55" s="3">
        <f t="shared" si="18"/>
        <v>13</v>
      </c>
      <c r="Z55" s="4">
        <f t="shared" si="18"/>
        <v>15</v>
      </c>
      <c r="AA55">
        <v>153782</v>
      </c>
    </row>
    <row r="56" spans="2:27" ht="12.75">
      <c r="B56" s="40">
        <v>41107</v>
      </c>
      <c r="C56" s="42">
        <f>RANK(C37,$C37:$Z37,0)</f>
        <v>17</v>
      </c>
      <c r="D56" s="3">
        <f t="shared" si="18"/>
        <v>19</v>
      </c>
      <c r="E56" s="3">
        <f t="shared" si="18"/>
        <v>21</v>
      </c>
      <c r="F56" s="3">
        <f t="shared" si="18"/>
        <v>23</v>
      </c>
      <c r="G56" s="3">
        <f t="shared" si="18"/>
        <v>24</v>
      </c>
      <c r="H56" s="3">
        <f t="shared" si="18"/>
        <v>22</v>
      </c>
      <c r="I56" s="3">
        <f t="shared" si="18"/>
        <v>20</v>
      </c>
      <c r="J56" s="3">
        <f t="shared" si="18"/>
        <v>18</v>
      </c>
      <c r="K56" s="3">
        <f t="shared" si="18"/>
        <v>16</v>
      </c>
      <c r="L56" s="3">
        <f t="shared" si="18"/>
        <v>15</v>
      </c>
      <c r="M56" s="3">
        <f t="shared" si="18"/>
        <v>13</v>
      </c>
      <c r="N56" s="3">
        <f t="shared" si="18"/>
        <v>11</v>
      </c>
      <c r="O56" s="3">
        <f t="shared" si="18"/>
        <v>8</v>
      </c>
      <c r="P56" s="3">
        <f t="shared" si="18"/>
        <v>6</v>
      </c>
      <c r="Q56" s="3">
        <f t="shared" si="18"/>
        <v>5</v>
      </c>
      <c r="R56" s="3">
        <f t="shared" si="18"/>
        <v>4</v>
      </c>
      <c r="S56" s="3">
        <f t="shared" si="18"/>
        <v>1</v>
      </c>
      <c r="T56" s="3">
        <f t="shared" si="18"/>
        <v>2</v>
      </c>
      <c r="U56" s="3">
        <f t="shared" si="18"/>
        <v>3</v>
      </c>
      <c r="V56" s="3">
        <f t="shared" si="18"/>
        <v>7</v>
      </c>
      <c r="W56" s="3">
        <f t="shared" si="18"/>
        <v>9</v>
      </c>
      <c r="X56" s="3">
        <f t="shared" si="18"/>
        <v>10</v>
      </c>
      <c r="Y56" s="3">
        <f t="shared" si="18"/>
        <v>12</v>
      </c>
      <c r="Z56" s="4">
        <f t="shared" si="18"/>
        <v>14</v>
      </c>
      <c r="AA56">
        <v>153782</v>
      </c>
    </row>
    <row r="57" spans="2:27" ht="12.75">
      <c r="B57" s="41">
        <v>41108</v>
      </c>
      <c r="C57" s="7">
        <f>RANK(C38,$C38:$Z38,0)</f>
        <v>16</v>
      </c>
      <c r="D57" s="5">
        <f t="shared" si="18"/>
        <v>19</v>
      </c>
      <c r="E57" s="5">
        <f t="shared" si="18"/>
        <v>21</v>
      </c>
      <c r="F57" s="5">
        <f t="shared" si="18"/>
        <v>23</v>
      </c>
      <c r="G57" s="5">
        <f t="shared" si="18"/>
        <v>24</v>
      </c>
      <c r="H57" s="5">
        <f t="shared" si="18"/>
        <v>22</v>
      </c>
      <c r="I57" s="5">
        <f t="shared" si="18"/>
        <v>20</v>
      </c>
      <c r="J57" s="5">
        <f t="shared" si="18"/>
        <v>17</v>
      </c>
      <c r="K57" s="5">
        <f t="shared" si="18"/>
        <v>14</v>
      </c>
      <c r="L57" s="5">
        <f t="shared" si="18"/>
        <v>12</v>
      </c>
      <c r="M57" s="5">
        <f t="shared" si="18"/>
        <v>9</v>
      </c>
      <c r="N57" s="5">
        <f t="shared" si="18"/>
        <v>6</v>
      </c>
      <c r="O57" s="5">
        <f t="shared" si="18"/>
        <v>4</v>
      </c>
      <c r="P57" s="5">
        <f t="shared" si="18"/>
        <v>2</v>
      </c>
      <c r="Q57" s="5">
        <f t="shared" si="18"/>
        <v>1</v>
      </c>
      <c r="R57" s="5">
        <f t="shared" si="18"/>
        <v>3</v>
      </c>
      <c r="S57" s="5">
        <f t="shared" si="18"/>
        <v>5</v>
      </c>
      <c r="T57" s="5">
        <f t="shared" si="18"/>
        <v>7</v>
      </c>
      <c r="U57" s="5">
        <f t="shared" si="18"/>
        <v>8</v>
      </c>
      <c r="V57" s="5">
        <f t="shared" si="18"/>
        <v>10</v>
      </c>
      <c r="W57" s="5">
        <f t="shared" si="18"/>
        <v>11</v>
      </c>
      <c r="X57" s="5">
        <f t="shared" si="18"/>
        <v>13</v>
      </c>
      <c r="Y57" s="5">
        <f t="shared" si="18"/>
        <v>15</v>
      </c>
      <c r="Z57" s="6">
        <f t="shared" si="18"/>
        <v>18</v>
      </c>
      <c r="AA57">
        <v>153782</v>
      </c>
    </row>
    <row r="58" spans="2:26" ht="12.75">
      <c r="B58" s="3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61" ht="13.5" thickBot="1"/>
    <row r="62" spans="5:9" ht="16.5" thickBot="1">
      <c r="E62" s="14" t="s">
        <v>1</v>
      </c>
      <c r="F62" s="15"/>
      <c r="G62" s="15"/>
      <c r="H62" s="15"/>
      <c r="I62" s="16"/>
    </row>
    <row r="63" spans="5:9" ht="12.75">
      <c r="E63" s="17" t="s">
        <v>2</v>
      </c>
      <c r="F63" s="18"/>
      <c r="G63" s="18"/>
      <c r="H63" s="18"/>
      <c r="I63" s="19"/>
    </row>
    <row r="64" spans="5:9" ht="12.75">
      <c r="E64" s="20" t="s">
        <v>3</v>
      </c>
      <c r="F64" s="21"/>
      <c r="G64" s="21"/>
      <c r="H64" s="21"/>
      <c r="I64" s="22"/>
    </row>
    <row r="65" spans="5:9" ht="15">
      <c r="E65" s="23"/>
      <c r="F65" s="24"/>
      <c r="G65" s="24"/>
      <c r="H65" s="24"/>
      <c r="I65" s="25"/>
    </row>
    <row r="66" spans="5:9" ht="15">
      <c r="E66" s="26"/>
      <c r="F66" s="24"/>
      <c r="G66" s="27"/>
      <c r="H66" s="27"/>
      <c r="I66" s="28" t="s">
        <v>4</v>
      </c>
    </row>
    <row r="67" spans="5:9" ht="12.75">
      <c r="E67" s="29" t="s">
        <v>5</v>
      </c>
      <c r="F67" s="30" t="s">
        <v>6</v>
      </c>
      <c r="G67" s="30" t="s">
        <v>7</v>
      </c>
      <c r="H67" s="30" t="s">
        <v>8</v>
      </c>
      <c r="I67" s="31" t="s">
        <v>9</v>
      </c>
    </row>
    <row r="68" spans="5:9" ht="12.75">
      <c r="E68" s="32">
        <v>38915</v>
      </c>
      <c r="F68" s="33"/>
      <c r="G68" s="33"/>
      <c r="H68" s="33" t="s">
        <v>10</v>
      </c>
      <c r="I68" s="34">
        <f>ROUND((S24-P24)/AA43,4)</f>
        <v>0.0432</v>
      </c>
    </row>
    <row r="69" spans="5:9" ht="12.75">
      <c r="E69" s="32">
        <v>38929</v>
      </c>
      <c r="F69" s="33"/>
      <c r="G69" s="33"/>
      <c r="H69" s="33" t="s">
        <v>10</v>
      </c>
      <c r="I69" s="34">
        <f>ROUND((S25-V25)/AA44,4)</f>
        <v>0.0443</v>
      </c>
    </row>
    <row r="70" spans="5:9" ht="12.75">
      <c r="E70" s="32">
        <v>38930</v>
      </c>
      <c r="F70" s="33"/>
      <c r="G70" s="33"/>
      <c r="H70" s="33" t="s">
        <v>10</v>
      </c>
      <c r="I70" s="34">
        <f aca="true" t="shared" si="19" ref="I70:I82">ROUND((S26-V26)/AA45,4)</f>
        <v>0.0498</v>
      </c>
    </row>
    <row r="71" spans="5:9" ht="12.75">
      <c r="E71" s="32">
        <v>38931</v>
      </c>
      <c r="F71" s="33" t="s">
        <v>10</v>
      </c>
      <c r="G71" s="33"/>
      <c r="H71" s="33" t="s">
        <v>10</v>
      </c>
      <c r="I71" s="34">
        <f>ROUND((S27-O27)/AA46,4)</f>
        <v>0.0475</v>
      </c>
    </row>
    <row r="72" spans="5:9" ht="12.75">
      <c r="E72" s="32">
        <v>38932</v>
      </c>
      <c r="F72" s="33"/>
      <c r="G72" s="33"/>
      <c r="H72" s="33" t="s">
        <v>10</v>
      </c>
      <c r="I72" s="34">
        <f>ROUND((R28-U28)/AA47,4)</f>
        <v>0.0402</v>
      </c>
    </row>
    <row r="73" spans="5:9" ht="12.75">
      <c r="E73" s="32">
        <v>39302</v>
      </c>
      <c r="F73" s="33" t="s">
        <v>10</v>
      </c>
      <c r="G73" s="33"/>
      <c r="H73" s="33" t="s">
        <v>10</v>
      </c>
      <c r="I73" s="34">
        <f>ROUND((R29-O29)/AA48,4)</f>
        <v>0.0504</v>
      </c>
    </row>
    <row r="74" spans="5:9" ht="12.75">
      <c r="E74" s="32">
        <v>40365</v>
      </c>
      <c r="F74" s="33"/>
      <c r="G74" s="33"/>
      <c r="H74" s="33" t="s">
        <v>10</v>
      </c>
      <c r="I74" s="34">
        <f>ROUND((S30-V30)/AA49,4)</f>
        <v>0.0529</v>
      </c>
    </row>
    <row r="75" spans="5:9" ht="12.75">
      <c r="E75" s="32">
        <v>40366</v>
      </c>
      <c r="F75" s="33" t="s">
        <v>10</v>
      </c>
      <c r="G75" s="33"/>
      <c r="H75" s="33" t="s">
        <v>10</v>
      </c>
      <c r="I75" s="34">
        <f>ROUND((S31-O31)/AA50,4)</f>
        <v>0.0582</v>
      </c>
    </row>
    <row r="76" spans="5:9" ht="12.75">
      <c r="E76" s="32">
        <v>40382</v>
      </c>
      <c r="F76" s="33"/>
      <c r="G76" s="33"/>
      <c r="H76" s="33" t="s">
        <v>10</v>
      </c>
      <c r="I76" s="34">
        <f t="shared" si="19"/>
        <v>0.0552</v>
      </c>
    </row>
    <row r="77" spans="5:9" ht="12.75">
      <c r="E77" s="32">
        <v>40744</v>
      </c>
      <c r="F77" s="33"/>
      <c r="G77" s="33"/>
      <c r="H77" s="33" t="s">
        <v>10</v>
      </c>
      <c r="I77" s="34">
        <f t="shared" si="19"/>
        <v>0.0457</v>
      </c>
    </row>
    <row r="78" spans="5:9" ht="12.75">
      <c r="E78" s="32">
        <v>40745</v>
      </c>
      <c r="F78" s="33" t="s">
        <v>10</v>
      </c>
      <c r="G78" s="33"/>
      <c r="H78" s="33" t="s">
        <v>10</v>
      </c>
      <c r="I78" s="34">
        <f t="shared" si="19"/>
        <v>0.0418</v>
      </c>
    </row>
    <row r="79" spans="5:9" ht="12.75">
      <c r="E79" s="32">
        <v>40746</v>
      </c>
      <c r="F79" s="33"/>
      <c r="G79" s="33"/>
      <c r="H79" s="33" t="s">
        <v>10</v>
      </c>
      <c r="I79" s="34">
        <f>ROUND((Q35-N35)/AA54,4)</f>
        <v>0.0501</v>
      </c>
    </row>
    <row r="80" spans="5:9" ht="12.75">
      <c r="E80" s="32">
        <v>41096</v>
      </c>
      <c r="F80" s="33"/>
      <c r="G80" s="33"/>
      <c r="H80" s="33" t="s">
        <v>10</v>
      </c>
      <c r="I80" s="34">
        <f t="shared" si="19"/>
        <v>0.0442</v>
      </c>
    </row>
    <row r="81" spans="5:9" ht="12.75">
      <c r="E81" s="32">
        <v>41107</v>
      </c>
      <c r="F81" s="33" t="s">
        <v>10</v>
      </c>
      <c r="G81" s="33"/>
      <c r="H81" s="33" t="s">
        <v>10</v>
      </c>
      <c r="I81" s="34">
        <f t="shared" si="19"/>
        <v>0.0417</v>
      </c>
    </row>
    <row r="82" spans="5:9" ht="13.5" thickBot="1">
      <c r="E82" s="35">
        <v>41108</v>
      </c>
      <c r="F82" s="36"/>
      <c r="G82" s="36"/>
      <c r="H82" s="36" t="s">
        <v>10</v>
      </c>
      <c r="I82" s="37">
        <f>ROUND((Q38-T38)/AA57,4)</f>
        <v>0.0772</v>
      </c>
    </row>
    <row r="84" ht="12.75">
      <c r="I84" s="44"/>
    </row>
  </sheetData>
  <sheetProtection/>
  <mergeCells count="6">
    <mergeCell ref="C3:Z3"/>
    <mergeCell ref="E62:I62"/>
    <mergeCell ref="E63:I63"/>
    <mergeCell ref="E64:I64"/>
    <mergeCell ref="C22:Z22"/>
    <mergeCell ref="C41:Z41"/>
  </mergeCells>
  <conditionalFormatting sqref="C43:Z57">
    <cfRule type="cellIs" priority="17" dxfId="1" operator="equal" stopIfTrue="1">
      <formula>7</formula>
    </cfRule>
    <cfRule type="cellIs" priority="18" dxfId="0" operator="equal" stopIfTrue="1">
      <formula>1</formula>
    </cfRule>
  </conditionalFormatting>
  <conditionalFormatting sqref="C24:Z24">
    <cfRule type="cellIs" priority="1" dxfId="1" operator="equal" stopIfTrue="1">
      <formula>"percentile(0.3,$C$24:$Z$24)"</formula>
    </cfRule>
    <cfRule type="top10" priority="16" dxfId="0" stopIfTrue="1" rank="1"/>
  </conditionalFormatting>
  <conditionalFormatting sqref="C25:Z25">
    <cfRule type="top10" priority="15" dxfId="0" stopIfTrue="1" rank="1"/>
  </conditionalFormatting>
  <conditionalFormatting sqref="C26:Z26">
    <cfRule type="top10" priority="14" dxfId="0" stopIfTrue="1" rank="1"/>
  </conditionalFormatting>
  <conditionalFormatting sqref="C27:Z27">
    <cfRule type="top10" priority="13" dxfId="0" stopIfTrue="1" rank="1"/>
  </conditionalFormatting>
  <conditionalFormatting sqref="C28:Z28">
    <cfRule type="top10" priority="12" dxfId="0" stopIfTrue="1" rank="1"/>
  </conditionalFormatting>
  <conditionalFormatting sqref="C29:Z29">
    <cfRule type="top10" priority="11" dxfId="0" stopIfTrue="1" rank="1"/>
  </conditionalFormatting>
  <conditionalFormatting sqref="C30:Z30">
    <cfRule type="top10" priority="10" dxfId="0" stopIfTrue="1" rank="1"/>
  </conditionalFormatting>
  <conditionalFormatting sqref="C31:Z31">
    <cfRule type="top10" priority="9" dxfId="0" stopIfTrue="1" rank="1"/>
  </conditionalFormatting>
  <conditionalFormatting sqref="C32:Z32">
    <cfRule type="top10" priority="8" dxfId="0" stopIfTrue="1" rank="1"/>
  </conditionalFormatting>
  <conditionalFormatting sqref="C33:Z33">
    <cfRule type="top10" priority="7" dxfId="0" stopIfTrue="1" rank="1"/>
  </conditionalFormatting>
  <conditionalFormatting sqref="C34:Z34">
    <cfRule type="top10" priority="6" dxfId="0" stopIfTrue="1" rank="1"/>
  </conditionalFormatting>
  <conditionalFormatting sqref="C35:Z35">
    <cfRule type="top10" priority="5" dxfId="0" stopIfTrue="1" rank="1"/>
  </conditionalFormatting>
  <conditionalFormatting sqref="C36:Z36">
    <cfRule type="top10" priority="4" dxfId="0" stopIfTrue="1" rank="1"/>
  </conditionalFormatting>
  <conditionalFormatting sqref="C37:Z37">
    <cfRule type="top10" priority="3" dxfId="0" stopIfTrue="1" rank="1"/>
  </conditionalFormatting>
  <conditionalFormatting sqref="C38:Z38">
    <cfRule type="top10" priority="2" dxfId="0" stopIfTrue="1" rank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rochap</dc:creator>
  <cp:keywords/>
  <dc:description/>
  <cp:lastModifiedBy>rochap</cp:lastModifiedBy>
  <dcterms:created xsi:type="dcterms:W3CDTF">2013-10-15T12:30:37Z</dcterms:created>
  <dcterms:modified xsi:type="dcterms:W3CDTF">2013-10-15T19:05:57Z</dcterms:modified>
  <cp:category/>
  <cp:version/>
  <cp:contentType/>
  <cp:contentStatus/>
</cp:coreProperties>
</file>