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90" yWindow="75" windowWidth="15255" windowHeight="11400" activeTab="1"/>
  </bookViews>
  <sheets>
    <sheet name="Notes" sheetId="3" r:id="rId1"/>
    <sheet name="Needs" sheetId="1" r:id="rId2"/>
    <sheet name="LookupTables" sheetId="2" r:id="rId3"/>
    <sheet name="Sheet1" sheetId="4" r:id="rId4"/>
    <sheet name="Scraped" sheetId="6" r:id="rId5"/>
  </sheets>
  <externalReferences>
    <externalReference r:id="rId6"/>
  </externalReferences>
  <definedNames>
    <definedName name="Driver">LookupTables!$E$7:$E$11</definedName>
    <definedName name="PJM_Area">LookupTables!$F$7:$F$9</definedName>
    <definedName name="Result" localSheetId="0">[1]LookupTables!$C$7:$C$9</definedName>
    <definedName name="Result">LookupTables!$C$7:$C$9</definedName>
    <definedName name="Status" localSheetId="0">[1]LookupTables!$B$7:$B$9</definedName>
    <definedName name="Status">LookupTables!$B$7:$B$10</definedName>
    <definedName name="Units" localSheetId="0">[1]LookupTables!$D$7:$D$8</definedName>
    <definedName name="Units">LookupTables!$D$7:$D$8</definedName>
  </definedNames>
  <calcPr calcId="145621"/>
</workbook>
</file>

<file path=xl/calcChain.xml><?xml version="1.0" encoding="utf-8"?>
<calcChain xmlns="http://schemas.openxmlformats.org/spreadsheetml/2006/main">
  <c r="B205" i="1" l="1"/>
  <c r="B90" i="1" l="1"/>
  <c r="B181" i="1"/>
  <c r="B182" i="1"/>
  <c r="B183" i="1"/>
  <c r="B184" i="1"/>
  <c r="B191" i="1"/>
  <c r="B198" i="1"/>
  <c r="B199" i="1"/>
  <c r="B200" i="1"/>
  <c r="B201" i="1"/>
  <c r="B202" i="1"/>
  <c r="B203" i="1"/>
  <c r="B204" i="1"/>
  <c r="B77" i="1"/>
  <c r="B78" i="1"/>
  <c r="B79" i="1"/>
  <c r="B80" i="1"/>
  <c r="B93" i="1"/>
  <c r="B94" i="1"/>
  <c r="B95" i="1"/>
  <c r="B96" i="1"/>
  <c r="B97" i="1"/>
  <c r="B98" i="1"/>
  <c r="B99" i="1"/>
  <c r="B241" i="1" l="1"/>
  <c r="M7" i="6" l="1"/>
  <c r="M112" i="6"/>
  <c r="M146" i="6"/>
  <c r="M145" i="6"/>
  <c r="B239" i="1" l="1"/>
  <c r="B240" i="1"/>
  <c r="B236" i="1"/>
  <c r="B237" i="1"/>
  <c r="B238" i="1"/>
  <c r="B190" i="1" l="1"/>
  <c r="B180" i="1" l="1"/>
  <c r="B142" i="1" l="1"/>
  <c r="B306" i="1"/>
  <c r="B282" i="1"/>
  <c r="B281" i="1"/>
  <c r="B235" i="1"/>
  <c r="B112" i="1"/>
  <c r="B113" i="1"/>
  <c r="B114" i="1"/>
  <c r="B115" i="1"/>
  <c r="B116" i="1"/>
  <c r="B117" i="1"/>
  <c r="B118" i="1"/>
  <c r="B119" i="1"/>
  <c r="B120" i="1"/>
  <c r="B111" i="1"/>
  <c r="B103" i="1"/>
  <c r="B104" i="1"/>
  <c r="B105" i="1"/>
  <c r="B106" i="1"/>
  <c r="B107" i="1"/>
  <c r="B108" i="1"/>
  <c r="B109" i="1"/>
  <c r="B110" i="1"/>
  <c r="B121" i="1"/>
  <c r="B102" i="1"/>
  <c r="B146" i="1" l="1"/>
  <c r="B147" i="1"/>
  <c r="B148" i="1"/>
  <c r="B149" i="1"/>
  <c r="B145" i="1"/>
  <c r="B137" i="1"/>
  <c r="B138" i="1"/>
  <c r="B139" i="1"/>
  <c r="B140" i="1"/>
  <c r="B141" i="1"/>
  <c r="B143" i="1"/>
  <c r="B144" i="1"/>
  <c r="B126" i="1"/>
  <c r="B127" i="1"/>
  <c r="B128" i="1"/>
  <c r="B129" i="1"/>
  <c r="B130" i="1"/>
  <c r="B131" i="1"/>
  <c r="B132" i="1"/>
  <c r="B133" i="1"/>
  <c r="B134" i="1"/>
  <c r="B135" i="1"/>
  <c r="B136" i="1"/>
  <c r="B125" i="1"/>
  <c r="B150" i="1"/>
  <c r="B151" i="1"/>
  <c r="B152" i="1"/>
  <c r="B153" i="1"/>
  <c r="B154" i="1"/>
  <c r="B155" i="1"/>
  <c r="B156" i="1"/>
  <c r="B157" i="1"/>
  <c r="B158" i="1"/>
  <c r="B159" i="1"/>
  <c r="B160" i="1"/>
  <c r="B161" i="1"/>
  <c r="B162" i="1"/>
  <c r="B163" i="1"/>
  <c r="B164" i="1"/>
  <c r="B165" i="1"/>
  <c r="B166" i="1"/>
  <c r="B167" i="1"/>
  <c r="B168" i="1"/>
  <c r="B169" i="1"/>
  <c r="B170" i="1"/>
  <c r="B171" i="1"/>
  <c r="B172" i="1"/>
  <c r="B173" i="1"/>
  <c r="B123" i="1" l="1"/>
  <c r="B234" i="1"/>
  <c r="B249" i="1"/>
  <c r="B250" i="1"/>
  <c r="B251" i="1"/>
  <c r="B252" i="1"/>
  <c r="B253" i="1"/>
  <c r="B254" i="1"/>
  <c r="B248" i="1"/>
  <c r="B247" i="1"/>
  <c r="B196" i="1"/>
  <c r="B197" i="1"/>
  <c r="B195" i="1"/>
  <c r="B189" i="1"/>
  <c r="B186" i="1"/>
  <c r="B187" i="1"/>
  <c r="B188" i="1"/>
  <c r="B185" i="1"/>
  <c r="B122" i="1"/>
  <c r="B124" i="1"/>
  <c r="B176" i="1"/>
  <c r="B175" i="1"/>
  <c r="B100" i="1"/>
  <c r="B101" i="1"/>
  <c r="B91" i="1"/>
  <c r="B92" i="1"/>
  <c r="B89" i="1"/>
  <c r="B88" i="1"/>
  <c r="B82" i="1"/>
  <c r="B83" i="1"/>
  <c r="B84" i="1"/>
  <c r="B85" i="1"/>
  <c r="B86" i="1"/>
  <c r="B87" i="1"/>
  <c r="B81" i="1"/>
  <c r="B73" i="1"/>
  <c r="B74" i="1"/>
  <c r="B75" i="1"/>
  <c r="B76" i="1"/>
  <c r="B72" i="1"/>
  <c r="B229" i="1" l="1"/>
  <c r="B230" i="1"/>
  <c r="B231" i="1"/>
  <c r="B232" i="1"/>
  <c r="B233" i="1"/>
  <c r="B228" i="1"/>
  <c r="B174" i="1"/>
  <c r="B206" i="1" l="1"/>
  <c r="B207" i="1"/>
  <c r="B208" i="1"/>
  <c r="B209" i="1"/>
  <c r="B210" i="1"/>
  <c r="B211" i="1"/>
  <c r="B212" i="1"/>
  <c r="B213" i="1"/>
  <c r="B214" i="1"/>
  <c r="B215" i="1"/>
  <c r="B216" i="1"/>
  <c r="B217" i="1"/>
  <c r="B218" i="1"/>
  <c r="B219" i="1"/>
  <c r="B220" i="1"/>
  <c r="B221" i="1"/>
  <c r="B222" i="1"/>
  <c r="B223" i="1"/>
  <c r="B224" i="1"/>
  <c r="B225" i="1"/>
  <c r="B226" i="1"/>
  <c r="B227" i="1"/>
  <c r="B28" i="1"/>
  <c r="B29" i="1"/>
  <c r="B30" i="1"/>
  <c r="B31" i="1"/>
  <c r="B32" i="1"/>
  <c r="B33" i="1"/>
  <c r="B34" i="1"/>
  <c r="B35" i="1"/>
  <c r="B8" i="1"/>
  <c r="B9" i="1"/>
  <c r="B10" i="1"/>
  <c r="B11" i="1"/>
  <c r="B12" i="1"/>
  <c r="B13" i="1"/>
  <c r="B14" i="1"/>
  <c r="B15" i="1"/>
  <c r="B39" i="1"/>
  <c r="B40" i="1"/>
  <c r="B41" i="1"/>
  <c r="B42" i="1"/>
  <c r="B43" i="1"/>
  <c r="B44" i="1"/>
  <c r="B45" i="1"/>
  <c r="B46" i="1"/>
  <c r="B47" i="1"/>
  <c r="B48" i="1"/>
  <c r="B49" i="1"/>
  <c r="B50" i="1"/>
  <c r="B51" i="1"/>
  <c r="B52" i="1"/>
  <c r="B53" i="1"/>
  <c r="B54" i="1"/>
  <c r="B55" i="1"/>
  <c r="B16" i="1"/>
  <c r="B17" i="1"/>
  <c r="B18" i="1"/>
  <c r="B56" i="1"/>
  <c r="B57" i="1"/>
  <c r="B59" i="1"/>
  <c r="B60" i="1"/>
  <c r="B61" i="1"/>
  <c r="B62" i="1"/>
  <c r="B63" i="1"/>
  <c r="B64" i="1"/>
  <c r="B65" i="1"/>
  <c r="B19" i="1"/>
  <c r="B20" i="1"/>
  <c r="B21" i="1"/>
  <c r="B22" i="1"/>
  <c r="B23" i="1"/>
  <c r="B24" i="1"/>
  <c r="B25" i="1"/>
  <c r="B26" i="1"/>
  <c r="B27" i="1"/>
  <c r="B36" i="1"/>
  <c r="B37" i="1"/>
  <c r="B38" i="1"/>
  <c r="B58" i="1"/>
  <c r="B66" i="1"/>
  <c r="B67" i="1"/>
  <c r="B68" i="1"/>
  <c r="B69" i="1"/>
  <c r="B70" i="1"/>
  <c r="B71" i="1"/>
  <c r="B177" i="1"/>
  <c r="B178" i="1"/>
  <c r="B179"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3" i="1"/>
  <c r="B284" i="1"/>
  <c r="B285" i="1"/>
  <c r="B286" i="1"/>
  <c r="B287" i="1"/>
  <c r="B288" i="1"/>
  <c r="B289" i="1"/>
  <c r="B290" i="1"/>
  <c r="B291" i="1"/>
  <c r="B292" i="1"/>
  <c r="B293" i="1"/>
  <c r="B294" i="1"/>
  <c r="B295" i="1"/>
  <c r="B296" i="1"/>
  <c r="B297" i="1"/>
  <c r="B298" i="1"/>
  <c r="B299" i="1"/>
  <c r="B300" i="1"/>
  <c r="B301" i="1"/>
  <c r="B302" i="1"/>
  <c r="B303" i="1"/>
  <c r="B304" i="1"/>
  <c r="B305" i="1"/>
  <c r="B3" i="1"/>
  <c r="B4" i="1"/>
  <c r="B5" i="1"/>
  <c r="B6" i="1"/>
  <c r="B7" i="1"/>
  <c r="B242" i="1"/>
  <c r="B243" i="1"/>
  <c r="B244" i="1"/>
  <c r="B245" i="1"/>
  <c r="B246" i="1"/>
  <c r="B192" i="1"/>
  <c r="B193" i="1"/>
  <c r="B194" i="1"/>
</calcChain>
</file>

<file path=xl/comments1.xml><?xml version="1.0" encoding="utf-8"?>
<comments xmlns="http://schemas.openxmlformats.org/spreadsheetml/2006/main">
  <authors>
    <author>Farmer, Lawrence</author>
  </authors>
  <commentList>
    <comment ref="B16" authorId="0">
      <text>
        <r>
          <rPr>
            <b/>
            <sz val="9"/>
            <color indexed="81"/>
            <rFont val="Tahoma"/>
            <family val="2"/>
          </rPr>
          <t>Farmer, Lawrence:</t>
        </r>
        <r>
          <rPr>
            <sz val="9"/>
            <color indexed="81"/>
            <rFont val="Tahoma"/>
            <family val="2"/>
          </rPr>
          <t xml:space="preserve">
Distinguish between withdrawing the project vs. withdrawing the need.</t>
        </r>
      </text>
    </comment>
  </commentList>
</comments>
</file>

<file path=xl/sharedStrings.xml><?xml version="1.0" encoding="utf-8"?>
<sst xmlns="http://schemas.openxmlformats.org/spreadsheetml/2006/main" count="1850" uniqueCount="932">
  <si>
    <t>Need Number</t>
  </si>
  <si>
    <t>TO</t>
  </si>
  <si>
    <t>Year</t>
  </si>
  <si>
    <t>Solution</t>
  </si>
  <si>
    <t>Status</t>
  </si>
  <si>
    <t>Do No Harm Analysis</t>
  </si>
  <si>
    <t>Local Plan Posted</t>
  </si>
  <si>
    <t>JCPL-2018-001</t>
  </si>
  <si>
    <t>JCPL-2018-002</t>
  </si>
  <si>
    <t>JCPL-2018-003</t>
  </si>
  <si>
    <t>JCPL-2018-004</t>
  </si>
  <si>
    <t>JCPL-2018-005</t>
  </si>
  <si>
    <t>ME-2018-001</t>
  </si>
  <si>
    <t>ME-2018-002</t>
  </si>
  <si>
    <t>ME-2018-003</t>
  </si>
  <si>
    <t>ME-2018-004</t>
  </si>
  <si>
    <t>ME-2018-005</t>
  </si>
  <si>
    <t>ME-2018-006</t>
  </si>
  <si>
    <t>ME-2018-007</t>
  </si>
  <si>
    <t>ME-2018-008</t>
  </si>
  <si>
    <t>ME-2018-009</t>
  </si>
  <si>
    <t>ME-2018-010</t>
  </si>
  <si>
    <t>ME-2018-011</t>
  </si>
  <si>
    <t>ME-2018-012</t>
  </si>
  <si>
    <t>AEP-2018-IM005</t>
  </si>
  <si>
    <t>AEP-2018-IM007</t>
  </si>
  <si>
    <t>AEP-2018-IM008</t>
  </si>
  <si>
    <t>AEP-2018-IM010</t>
  </si>
  <si>
    <t>AEP-2018-IM012</t>
  </si>
  <si>
    <t>AEP-2018-IM014</t>
  </si>
  <si>
    <t>ME-2018-020</t>
  </si>
  <si>
    <t>Presentation Date</t>
  </si>
  <si>
    <t>Upgrade ID</t>
  </si>
  <si>
    <t>S1761</t>
  </si>
  <si>
    <t>S1762</t>
  </si>
  <si>
    <t>S1763</t>
  </si>
  <si>
    <t>S1764</t>
  </si>
  <si>
    <t>S1765</t>
  </si>
  <si>
    <t>S1766</t>
  </si>
  <si>
    <t>S1767</t>
  </si>
  <si>
    <t>S1768</t>
  </si>
  <si>
    <t>ME-2018-013</t>
  </si>
  <si>
    <t>ME-2018-014</t>
  </si>
  <si>
    <t>ME-2018-015</t>
  </si>
  <si>
    <t>ME-2018-016</t>
  </si>
  <si>
    <t>ME-2018-017</t>
  </si>
  <si>
    <t>ME-2018-018</t>
  </si>
  <si>
    <t>ME-2018-019</t>
  </si>
  <si>
    <t>ME-2018-021</t>
  </si>
  <si>
    <t>PN-2018-001</t>
  </si>
  <si>
    <t>s1769</t>
  </si>
  <si>
    <t>PN-2018-002</t>
  </si>
  <si>
    <t>s1770</t>
  </si>
  <si>
    <t>PN-2018-003</t>
  </si>
  <si>
    <t>s1771</t>
  </si>
  <si>
    <t>PN-2018-004</t>
  </si>
  <si>
    <t>s1772</t>
  </si>
  <si>
    <t>PN-2018-005</t>
  </si>
  <si>
    <t>s1773</t>
  </si>
  <si>
    <t>PN-2018-006</t>
  </si>
  <si>
    <t>s1774</t>
  </si>
  <si>
    <t>PN-2018-007</t>
  </si>
  <si>
    <t>s1775</t>
  </si>
  <si>
    <t>PN-2018-008</t>
  </si>
  <si>
    <t>s1776</t>
  </si>
  <si>
    <t>PN-2018-009</t>
  </si>
  <si>
    <t>s1777</t>
  </si>
  <si>
    <t>PN-2018-010</t>
  </si>
  <si>
    <t>s1778</t>
  </si>
  <si>
    <t>PN-2018-011</t>
  </si>
  <si>
    <t>s1779</t>
  </si>
  <si>
    <t>PN-2018-012</t>
  </si>
  <si>
    <t>s1780</t>
  </si>
  <si>
    <t>PN-2018-013</t>
  </si>
  <si>
    <t>s1781</t>
  </si>
  <si>
    <t>PN-2018-014</t>
  </si>
  <si>
    <t>PN-2018-015</t>
  </si>
  <si>
    <t>PN-2018-016</t>
  </si>
  <si>
    <t>PSEG-2018-001</t>
  </si>
  <si>
    <t>S1752</t>
  </si>
  <si>
    <t>PSEG-2018-002</t>
  </si>
  <si>
    <t>S1753</t>
  </si>
  <si>
    <t>PSEG-2018-003</t>
  </si>
  <si>
    <t>PSEG-2018-004</t>
  </si>
  <si>
    <t>PSEG-2018-005</t>
  </si>
  <si>
    <t>PSEG-2018-006</t>
  </si>
  <si>
    <t>PSEG-2018-007</t>
  </si>
  <si>
    <t>ACE-2018-0001</t>
  </si>
  <si>
    <t>ACE-2018-0002</t>
  </si>
  <si>
    <t>ACE-2018-0003</t>
  </si>
  <si>
    <t>ACE-2018-0004</t>
  </si>
  <si>
    <t>ACE-2018-0005</t>
  </si>
  <si>
    <t>DPL-2018-0001</t>
  </si>
  <si>
    <t>DPL-2018-0002</t>
  </si>
  <si>
    <t>DPL-2018-0003</t>
  </si>
  <si>
    <t>DPL-2018-0004</t>
  </si>
  <si>
    <t>DPL-2018-0005</t>
  </si>
  <si>
    <t>COMED-2018-0001</t>
  </si>
  <si>
    <t>COMED-2018-0002</t>
  </si>
  <si>
    <t>COMED-2018-0003</t>
  </si>
  <si>
    <t>no issue</t>
  </si>
  <si>
    <t>N/A</t>
  </si>
  <si>
    <t>AEP-2018-IM002</t>
  </si>
  <si>
    <t>AEP-2018-IM004</t>
  </si>
  <si>
    <t>AEP-2018-AP001</t>
  </si>
  <si>
    <t>AEP-2018-AP002</t>
  </si>
  <si>
    <t>AEP-2018-AP003</t>
  </si>
  <si>
    <t>AEP-2018-AP004</t>
  </si>
  <si>
    <t>AEP-2018-AP005</t>
  </si>
  <si>
    <t>AEP-2018-AP006</t>
  </si>
  <si>
    <t>AEP-2018-AP007</t>
  </si>
  <si>
    <t>AEP-2018-AP008</t>
  </si>
  <si>
    <t>AEP-2018-OH001</t>
  </si>
  <si>
    <t>AEP-2018-OH002</t>
  </si>
  <si>
    <t>AEP-2018-OH003</t>
  </si>
  <si>
    <t>AEP-2018-OH004</t>
  </si>
  <si>
    <t>AEP-2018-OH005</t>
  </si>
  <si>
    <t>AEP-2018-OH006</t>
  </si>
  <si>
    <t>AEP-2018-OH007</t>
  </si>
  <si>
    <t>AEP-2018-OH008</t>
  </si>
  <si>
    <t>AEP-2018-OH009</t>
  </si>
  <si>
    <t>AEP-2018-AP009</t>
  </si>
  <si>
    <t>AEP-2018-AP010</t>
  </si>
  <si>
    <t>AEP-2018-AP011</t>
  </si>
  <si>
    <t>AEP-2018-AP012</t>
  </si>
  <si>
    <t>AEP-2018-AP013</t>
  </si>
  <si>
    <t>AEP-2018-AP014</t>
  </si>
  <si>
    <t>AEP-2018-AP015</t>
  </si>
  <si>
    <t>AEP-2018-AP016</t>
  </si>
  <si>
    <t>AEP-2018-AP017</t>
  </si>
  <si>
    <t>AEP-2018-AP018</t>
  </si>
  <si>
    <t>AEP-2018-AP019</t>
  </si>
  <si>
    <t>AEP-2018-AP020</t>
  </si>
  <si>
    <t>Req</t>
  </si>
  <si>
    <t>Result</t>
  </si>
  <si>
    <t>Issue</t>
  </si>
  <si>
    <t>Bad</t>
  </si>
  <si>
    <t>Good</t>
  </si>
  <si>
    <t>DOM-2018-0001</t>
  </si>
  <si>
    <t>DOM-2018-0002</t>
  </si>
  <si>
    <t>DOM-2018-0004</t>
  </si>
  <si>
    <t>DOM-2018-0005</t>
  </si>
  <si>
    <t>DOM-2018-0006</t>
  </si>
  <si>
    <t>DOM-2018-0007</t>
  </si>
  <si>
    <t>DOM-2018-0008</t>
  </si>
  <si>
    <t>DOM-2018-0009</t>
  </si>
  <si>
    <t>DOM-2018-0010</t>
  </si>
  <si>
    <t>DOM-2018-0011</t>
  </si>
  <si>
    <t>DOM-2018-0012</t>
  </si>
  <si>
    <t>DOM-2018-0013</t>
  </si>
  <si>
    <t>DOM-2018-0015</t>
  </si>
  <si>
    <t>DOM-2018-0016</t>
  </si>
  <si>
    <t>DOM-2018-0017</t>
  </si>
  <si>
    <t>DOM-2018-0018</t>
  </si>
  <si>
    <t>DOM-2018-0019</t>
  </si>
  <si>
    <t>DOM-2018-0020</t>
  </si>
  <si>
    <t>DOM-2018-0022</t>
  </si>
  <si>
    <t>DOM-2018-0023</t>
  </si>
  <si>
    <t>DOM-2018-0024</t>
  </si>
  <si>
    <t>DOM-2019-0001</t>
  </si>
  <si>
    <t>Problem Statement</t>
  </si>
  <si>
    <t>Customer Service</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</si>
  <si>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</si>
  <si>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MW</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</si>
  <si>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</si>
  <si>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</si>
  <si>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DEV Distribution has submitted a DP Request to add a 2nd distribution transformer at Cannon Branch Substation in Prince William County.  This transformer will support datacenter load growth in the area. Requested in-service date is 11/15/2019.</t>
  </si>
  <si>
    <t>NOVEC has submitted a DP Request for a new substation (Gant) to accommodate a new datacenter campus in Loudoun County with a total load in excess of 100 MW.  Requested in-service date is 11/01/2019.</t>
  </si>
  <si>
    <t>NOVEC has submitted a DP Request for a new substation (Innovation) to accommodate a new datacenter campus in Prince William County with a total load in excess of 100 MW.  Requested in-service date is 08/15/2019.</t>
  </si>
  <si>
    <t>DEV Distribution has submitted a DP Request for a new substation (Cumulus) to accommodate a new datacenter campus in Loudoun County with a total load in excess of 100 MW.  Requested in-service date is 10/15/2019.</t>
  </si>
  <si>
    <t>DEV Distribution has submitted a DP Request to add a 2nd distribution transformer at Davis Drive Substation in Loudoun County.  The station loading is projected to exceed 100 MW by 2020. Requested in-service date is 11/15/2019.</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</si>
  <si>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</si>
  <si>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DEV Distribution has submitted a DP Request for a new substation (Nimbus) to accommodate a new datacenter campus in Loudoun County with a total load in excess of 100 MW.  Requested in-service date is 11/15/2022.</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</si>
  <si>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</si>
  <si>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DEV Distribution has submitted a DP Request for a new substation (DTC) to accommodate a new datacenter campus in Loudoun County with a total load in excess of 100 MW.  Requested in-service date is 11/15/2021.</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</si>
  <si>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</si>
  <si>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</si>
  <si>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request for a new substation (Lucky Hill) to accommodate a new datacenter campus in Fauquier County with a total load in excess of 100 MW.  Requested in-service date is Sept 15, 2020.</t>
  </si>
  <si>
    <t>DEV has submitted a DP Request for a new substation (Sandlot) to accommodate the expansion of a manufacturing plant in the City of Manassas with a total load in excess of 100 MW.  Requested in-service date is 10/15/2019.</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</si>
  <si>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</si>
  <si>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MVA</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</si>
  <si>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</si>
  <si>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</si>
  <si>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DEV Distribution has submitted a DP request to serve a new substation (Buttermilk) in Loudoun County with total load in excess of 100MW.  Customer requests service by 12/30/2020.</t>
  </si>
  <si>
    <t>ODEC has submitted a request on behalf of Community EC (COMM) for a new Delivery Point (Copeland) at Suffolk, VA, to support future load growth in the area. The customer requests service by May 1, 2019.</t>
  </si>
  <si>
    <t>Validation Values</t>
  </si>
  <si>
    <t>Driver</t>
  </si>
  <si>
    <t>Operational Flexibility and Efficiency</t>
  </si>
  <si>
    <t>Need Mtg</t>
  </si>
  <si>
    <t>Solution Mtg</t>
  </si>
  <si>
    <t>Units</t>
  </si>
  <si>
    <t>Equipment Material Condition, Performance and Risk</t>
  </si>
  <si>
    <t>Infrastructure Resilience</t>
  </si>
  <si>
    <t>Other</t>
  </si>
  <si>
    <t>Analysis Comments</t>
  </si>
  <si>
    <t>Withdrawn</t>
  </si>
  <si>
    <t>Free form comments related to the data and analysis</t>
  </si>
  <si>
    <t>Date the Local Plan is posted</t>
  </si>
  <si>
    <t>To request an upgrade ID, provide the information indicated in the blacking headings</t>
  </si>
  <si>
    <t>Indicate whether a particular type of analysis is needed and the status/outcome of the analysis.</t>
  </si>
  <si>
    <t>Date that the recommended solution is posted.</t>
  </si>
  <si>
    <t>Recommended Solution</t>
  </si>
  <si>
    <t>This is to allow tracking of data collection. Ideally, data will be provided when the proposed solution is communicated to PJM. If data is missing, incomplete or incorrect, indicate a date of latest interactionand the status. If particular data is not needed, indicate that as well. Analysis should not begin until all required data is obtained.</t>
  </si>
  <si>
    <t>Do No Harm Data</t>
  </si>
  <si>
    <t>Date that PJM was notified that project/need was withdrawn</t>
  </si>
  <si>
    <t>Withdraw Date</t>
  </si>
  <si>
    <t>Date the proposed solutions was first presented</t>
  </si>
  <si>
    <t>Solution Mtg.</t>
  </si>
  <si>
    <t>Date the need was first presented</t>
  </si>
  <si>
    <t>Need Mtg.</t>
  </si>
  <si>
    <t>Auto-populated (extracted from the Need Number)</t>
  </si>
  <si>
    <t>Use the number assigned by the TO</t>
  </si>
  <si>
    <t>In particular, feedback is needed for the drop-down menus.</t>
  </si>
  <si>
    <t>This sheet is intended to assist the Transmission Planning department in tracking supplemental projects through the M-3 process. It is a work-in-progress. Comments and suggestions are welcome and encouraged. The ultimate goal is to migrate this information to a database so please keep this in mind as you work with this sheet.</t>
  </si>
  <si>
    <t>Usage Notes</t>
  </si>
  <si>
    <t>Please do not make changes without coordinating with the rest of the department.</t>
  </si>
  <si>
    <t>Local Plan Submission Posted</t>
  </si>
  <si>
    <t>ATSI-2019-050</t>
  </si>
  <si>
    <t>DOM-2019-0002</t>
  </si>
  <si>
    <t>DOM-2019-0003</t>
  </si>
  <si>
    <t>DOM-2019-0004</t>
  </si>
  <si>
    <t>DOM-2019-0005</t>
  </si>
  <si>
    <t>DOM-2019-0006</t>
  </si>
  <si>
    <t>DOM-2019-0007</t>
  </si>
  <si>
    <t>AEP-2018-OH030</t>
  </si>
  <si>
    <t>AEP-2018-OH031</t>
  </si>
  <si>
    <t>AEP-2018-OH032</t>
  </si>
  <si>
    <t>AEP-2018-OH033</t>
  </si>
  <si>
    <t>AEP-2018-OH020</t>
  </si>
  <si>
    <t>AEP-2018-OH021</t>
  </si>
  <si>
    <t>AEP-2018-OH022</t>
  </si>
  <si>
    <t>AEP-2018-OH023</t>
  </si>
  <si>
    <t>AEP-2018-OH024</t>
  </si>
  <si>
    <t>AEP-2018-OH025</t>
  </si>
  <si>
    <t>AEP-2018-OH026</t>
  </si>
  <si>
    <t>AEP-2018-OH027</t>
  </si>
  <si>
    <t>AEP-2018-OH028</t>
  </si>
  <si>
    <t>AEP-2018-OH029</t>
  </si>
  <si>
    <t>AEP-2018-OH010</t>
  </si>
  <si>
    <t>AEP-2018-OH011</t>
  </si>
  <si>
    <t>AEP-2018-OH012</t>
  </si>
  <si>
    <t>AEP-2018-OH013</t>
  </si>
  <si>
    <t>AEP-2018-OH014</t>
  </si>
  <si>
    <t>AEP-2018-OH015</t>
  </si>
  <si>
    <t>AEP-2018-OH016</t>
  </si>
  <si>
    <t>AEP-2018-OH017</t>
  </si>
  <si>
    <t>AEP-2018-OH018</t>
  </si>
  <si>
    <t>AEP-2018-OH019</t>
  </si>
  <si>
    <t>AEP-2018-IM017</t>
  </si>
  <si>
    <t>AEP-2018-IM018</t>
  </si>
  <si>
    <t>AEP-2018-IM019</t>
  </si>
  <si>
    <t>AEP-2019-AP001</t>
  </si>
  <si>
    <t>AEP-2019-AP002</t>
  </si>
  <si>
    <t>AEP-2019-AP003</t>
  </si>
  <si>
    <t>AEP-2019-AP004</t>
  </si>
  <si>
    <t>AEP-2019-AP005</t>
  </si>
  <si>
    <t>AEP-2019-IM001</t>
  </si>
  <si>
    <t>AEP-2019-IM002</t>
  </si>
  <si>
    <t>AEP-2019-IM003</t>
  </si>
  <si>
    <t>AEP-2019-IM004</t>
  </si>
  <si>
    <t>AEP-2019-IM005</t>
  </si>
  <si>
    <t>AEP-2019-IM006</t>
  </si>
  <si>
    <t>AEP-2019-IM007</t>
  </si>
  <si>
    <t>AEP-2019-IM008</t>
  </si>
  <si>
    <t>AEP-2019-OH001</t>
  </si>
  <si>
    <t>AEP-2019-OH002</t>
  </si>
  <si>
    <t>AEP-2019-OH003</t>
  </si>
  <si>
    <t>APS-2019-001</t>
  </si>
  <si>
    <t>APS-2019-002</t>
  </si>
  <si>
    <t>ATSI-2019-051</t>
  </si>
  <si>
    <t>ATSI-2019-052</t>
  </si>
  <si>
    <t>ATSI-2018-021</t>
  </si>
  <si>
    <t>ATSI-2018-023</t>
  </si>
  <si>
    <t>Dayton-2019-002</t>
  </si>
  <si>
    <t>Dayton-2019-003</t>
  </si>
  <si>
    <t>Dayton-2019-004</t>
  </si>
  <si>
    <t>Dayton-2019-005</t>
  </si>
  <si>
    <t>Dayton-2019-006</t>
  </si>
  <si>
    <t>EKPC-2019-001</t>
  </si>
  <si>
    <t>EKPC-2019-002</t>
  </si>
  <si>
    <t>EKPC-2019-003</t>
  </si>
  <si>
    <t>EKPC-2019-004</t>
  </si>
  <si>
    <t>EKPC-2019-005</t>
  </si>
  <si>
    <t>EKPC-2019-006</t>
  </si>
  <si>
    <t>EKPC-2019-007</t>
  </si>
  <si>
    <t>DOM-2019-0008</t>
  </si>
  <si>
    <t>ATSI-2019-022</t>
  </si>
  <si>
    <t>Transmission Line / Substation Locations</t>
  </si>
  <si>
    <t>Existing Conductor Rating (SN / SE)</t>
  </si>
  <si>
    <t>Limiting Terminal Equipment</t>
  </si>
  <si>
    <t>Allen Junction-Vulcan 138 kV Line</t>
  </si>
  <si>
    <t>290 / 325</t>
  </si>
  <si>
    <t>290 / 346</t>
  </si>
  <si>
    <t>Line Relay, Substation Conductor / Drops</t>
  </si>
  <si>
    <t>Avery 138 / 69 kV Substation</t>
  </si>
  <si>
    <t>153 / 153</t>
  </si>
  <si>
    <t>177 / 177</t>
  </si>
  <si>
    <t>Relay, Substation Conductor / Drops, Disconnect Switches</t>
  </si>
  <si>
    <t>Bayshore-GM Powertrain 138 kV Line</t>
  </si>
  <si>
    <t>278 / 342</t>
  </si>
  <si>
    <t>278 / 343</t>
  </si>
  <si>
    <t>Line Relay</t>
  </si>
  <si>
    <t>Bayshore-Jeep 138 kV Line</t>
  </si>
  <si>
    <t>297 / 326</t>
  </si>
  <si>
    <t>297 / 365</t>
  </si>
  <si>
    <t>Blue Jacket-Kirby 138 kV Line</t>
  </si>
  <si>
    <t>218 / 269</t>
  </si>
  <si>
    <t>278 / 339</t>
  </si>
  <si>
    <t>External Company Equipment</t>
  </si>
  <si>
    <t>Carlisle-Gates 138 kV Line</t>
  </si>
  <si>
    <t>196 / 210</t>
  </si>
  <si>
    <t>233 / 282</t>
  </si>
  <si>
    <t>Line Relay, Wave-trap, Substation Conductor / Drops</t>
  </si>
  <si>
    <t>Cedar Street-New Castle 138 kV Line</t>
  </si>
  <si>
    <t>294 / 350</t>
  </si>
  <si>
    <t>370 / 452</t>
  </si>
  <si>
    <t>Line Relay, CT, Circuit Breaker, Substation Conductor / Drops, Disconnect Switches</t>
  </si>
  <si>
    <t>East Akron-West Ravenna 138 kV Line</t>
  </si>
  <si>
    <t>176 / 229</t>
  </si>
  <si>
    <t>200 / 242</t>
  </si>
  <si>
    <t>Substation Conductor / Drops</t>
  </si>
  <si>
    <t>GM Defiance-Richland #1 138 kV Line</t>
  </si>
  <si>
    <t>216 / 229</t>
  </si>
  <si>
    <t>216 / 264</t>
  </si>
  <si>
    <t>GM Defiance-Richland #2 138 kV Line</t>
  </si>
  <si>
    <t>Greenfield-New Departure 138 kV Line</t>
  </si>
  <si>
    <t>153 / 199</t>
  </si>
  <si>
    <t>Hanna-West Ravenna 138 kV Line</t>
  </si>
  <si>
    <t>295 / 369</t>
  </si>
  <si>
    <t>324 / 395</t>
  </si>
  <si>
    <t>Hoytdale-Maple 138 kV Line</t>
  </si>
  <si>
    <t>278 / 332</t>
  </si>
  <si>
    <t>Wave-trap</t>
  </si>
  <si>
    <t>Hyatt-Tangy 345 kV Line</t>
  </si>
  <si>
    <t>971 / 971</t>
  </si>
  <si>
    <t>1560 / 1900</t>
  </si>
  <si>
    <t>Ivanhoe-Mahoningside 138 kV Line</t>
  </si>
  <si>
    <t>196 / 222</t>
  </si>
  <si>
    <t>Ivanhoe-Packard 138 kV Line</t>
  </si>
  <si>
    <t>Line Relay, Wave-trap</t>
  </si>
  <si>
    <t>Jennings-LTV West Q-12 138 kV Line</t>
  </si>
  <si>
    <t>43 / 43</t>
  </si>
  <si>
    <t>256 / 262</t>
  </si>
  <si>
    <t>Line Relay, CT, Circuit Breaker</t>
  </si>
  <si>
    <t>Jennings-LTV West Q-14 138 kV Line</t>
  </si>
  <si>
    <t>Kirby-Tangy 138 kV Line</t>
  </si>
  <si>
    <t>265 / 273</t>
  </si>
  <si>
    <t>Midway-Levis Park 138 kV Line</t>
  </si>
  <si>
    <t>278 / 286</t>
  </si>
  <si>
    <t>308 / 376</t>
  </si>
  <si>
    <t>Midway-Napoleon 138 kV Line</t>
  </si>
  <si>
    <t>161 / 179</t>
  </si>
  <si>
    <t>161 / 194</t>
  </si>
  <si>
    <t>Meter</t>
  </si>
  <si>
    <t>Salt Springs-Riverbend 138 kV Line</t>
  </si>
  <si>
    <t>223 / 223</t>
  </si>
  <si>
    <t>Line Relay, CT, Substation Conductor / Drops</t>
  </si>
  <si>
    <t>Star-Wadsworth Muni 138 kV Line</t>
  </si>
  <si>
    <t>221 / 262</t>
  </si>
  <si>
    <t>West Akron-Babb 138 kV Line</t>
  </si>
  <si>
    <t>190 / 223</t>
  </si>
  <si>
    <t>ATSI-2019-026</t>
  </si>
  <si>
    <t>ATSI-2019-027</t>
  </si>
  <si>
    <t>ATSI-2019-028</t>
  </si>
  <si>
    <t>ATSI-2019-029</t>
  </si>
  <si>
    <t>ATSI-2019-030</t>
  </si>
  <si>
    <t>ATSI-2019-031</t>
  </si>
  <si>
    <t>ATSI-2019-032</t>
  </si>
  <si>
    <t>ATSI-2019-033</t>
  </si>
  <si>
    <t>ATSI-2019-034</t>
  </si>
  <si>
    <t>ATSI-2019-035</t>
  </si>
  <si>
    <t>ATSI-2019-036</t>
  </si>
  <si>
    <t>ATSI-2019-037</t>
  </si>
  <si>
    <t>ATSI-2019-038</t>
  </si>
  <si>
    <t>ATSI-2019-039</t>
  </si>
  <si>
    <t>ATSI-2019-040</t>
  </si>
  <si>
    <t>ATSI-2019-041</t>
  </si>
  <si>
    <t>ATSI-2019-042</t>
  </si>
  <si>
    <t>ATSI-2019-043</t>
  </si>
  <si>
    <t>ATSI-2019-044</t>
  </si>
  <si>
    <t>ATSI-2019-045</t>
  </si>
  <si>
    <t>ATSI-2019-046</t>
  </si>
  <si>
    <t>ATSI-2019-047</t>
  </si>
  <si>
    <t>ATSI-2019-048</t>
  </si>
  <si>
    <t>ATSI-2019-049</t>
  </si>
  <si>
    <t>Existing Line Rating (SN / SE)</t>
  </si>
  <si>
    <t>Need</t>
  </si>
  <si>
    <t>ATSI-2019-001</t>
  </si>
  <si>
    <t>ATSI-2019-002</t>
  </si>
  <si>
    <t>ATSI-2019-003</t>
  </si>
  <si>
    <t>ATSI-2019-004</t>
  </si>
  <si>
    <t>ATSI-2019-005</t>
  </si>
  <si>
    <t>ATSI-2019-006</t>
  </si>
  <si>
    <t>ATSI-2019-007</t>
  </si>
  <si>
    <t>ATSI-2019-008</t>
  </si>
  <si>
    <t>ATSI-2019-009</t>
  </si>
  <si>
    <t>ATSI-2019-010</t>
  </si>
  <si>
    <t>ATSI-2019-011</t>
  </si>
  <si>
    <t>ATSI-2019-012</t>
  </si>
  <si>
    <t>ATSI-2019-013</t>
  </si>
  <si>
    <t>ATSI-2019-014</t>
  </si>
  <si>
    <t>ATSI-2019-015</t>
  </si>
  <si>
    <t>ATSI-2019-016</t>
  </si>
  <si>
    <t>ATSI-2019-017</t>
  </si>
  <si>
    <t>ATSI-2019-019</t>
  </si>
  <si>
    <t>ATSI-2019-020</t>
  </si>
  <si>
    <t>ATSI-2019-021</t>
  </si>
  <si>
    <t>ATSI-2019-023</t>
  </si>
  <si>
    <t>ATSI-2019-024</t>
  </si>
  <si>
    <t>ATSI-2019-025</t>
  </si>
  <si>
    <t>ATSI-2018-001</t>
  </si>
  <si>
    <t>ATSI-2018-002</t>
  </si>
  <si>
    <t>ATSI-2018-003</t>
  </si>
  <si>
    <t>ATSI-2018-004</t>
  </si>
  <si>
    <t>ATSI-2018-005</t>
  </si>
  <si>
    <t>ATSI-2018-006</t>
  </si>
  <si>
    <t>ATSI-2018-007</t>
  </si>
  <si>
    <t>ATSI-2018-008</t>
  </si>
  <si>
    <t>ATSI-2018-009</t>
  </si>
  <si>
    <t>ATSI-2018-020</t>
  </si>
  <si>
    <t>ATSI-2018-010</t>
  </si>
  <si>
    <t>ATSI-2018-011</t>
  </si>
  <si>
    <t>ATSI-2018-012</t>
  </si>
  <si>
    <t>ATSI-2018-013</t>
  </si>
  <si>
    <t>ATSI-2018-014</t>
  </si>
  <si>
    <t>ATSI-2018-015</t>
  </si>
  <si>
    <t>ATSI-2018-016</t>
  </si>
  <si>
    <t>ATSI-2018-017</t>
  </si>
  <si>
    <t>ATSI-2018-018</t>
  </si>
  <si>
    <t>ATSI-2018-019</t>
  </si>
  <si>
    <t>ATSI-2018-022</t>
  </si>
  <si>
    <t>DOM-2019-0009</t>
  </si>
  <si>
    <t>PE-2019-0001</t>
  </si>
  <si>
    <t>PSEG-2019-0001</t>
  </si>
  <si>
    <t>ATSI-2019-018</t>
  </si>
  <si>
    <t>PE-2019-0002</t>
  </si>
  <si>
    <t>S1787</t>
  </si>
  <si>
    <t>S1788</t>
  </si>
  <si>
    <t>DUQ-2019-001</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</si>
  <si>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</si>
  <si>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</si>
  <si>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West Akron 138 kV Substation One (1) 138 kV Oil Circuit Breaker (OCB) breaker (B1) at West Akron, lightning arresters and associated switches, and CCVTs are showing degrading performance, increasing maintenance, age (30 years), and obsolescence of equipment and spare parts.</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</si>
  <si>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</si>
  <si>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New Customer Connection - A customer requested 69 kV service for load of approximately 10 MVA near the Medina-Medina industries 69 kV line.</t>
  </si>
  <si>
    <t>AEP-2018-IM009</t>
  </si>
  <si>
    <t>Dayton-2019-007</t>
  </si>
  <si>
    <t>NP</t>
  </si>
  <si>
    <t>Selected Solution Posted</t>
  </si>
  <si>
    <t>DOM-2019-0011</t>
  </si>
  <si>
    <t>DOM-2019-0012</t>
  </si>
  <si>
    <t>DOM-2019-0013</t>
  </si>
  <si>
    <t>DOM-2019-0014</t>
  </si>
  <si>
    <t>DOM-2019-0016</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</si>
  <si>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</si>
  <si>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DEV Distribution has submitted a DP request to add a second distribution transformer at Rockville Substation in Goochland County This transformer will support residential and commercial load growth in the area. Requested in-service date is 06/15/2020.</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</si>
  <si>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</si>
  <si>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09/30/2021.</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</si>
  <si>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</si>
  <si>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</si>
  <si>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DEV Distribution has submitted a DP Request for a new substation (Relocation Road) to support a new datacenter campus in Loudoun County with a total load in excess of 100 MW.  The new station will also support existing data center load in the immediate area.  Requested in-service date is 11/15/2021.</t>
  </si>
  <si>
    <t>DEV Distribution has submitted a DP Request to add a second 138/13.2kV distribution transformer at Clifton Forge Substation in Alleghany county.  This transformer will support residential and commercial load growth.  Requested in-service date is 06/15/2019.</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</si>
  <si>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</si>
  <si>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</si>
  <si>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DEV Distribution has submitted a DP Request for a new substation (Burkeville) to support commercial and industrial load growth in Nottoway County.  Requested in-service date is 09/15/2020.</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</si>
  <si>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</si>
  <si>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Equipment Condition:
Peninsula Tx#4 is a 224MVA 230/115kV transformer. This transformer is being identified for replacement based on the results of Dominion’s transformer health assessment (THA) process. Detailed drivers are:
* Age
* Reduced BIL ratings (1 level)
* THA score less than 80
Operational Flexibility: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t>
  </si>
  <si>
    <t>DEV Distribution has submitted a DP Request to replace their existing transmission to distribution transformer at Remington Substation in Fauquier County with a higher capacity bank to meet customer load. Requested in-service date is 11/15/2019.</t>
  </si>
  <si>
    <t xml:space="preserve">New and existing industrial load growth in the area west of the Cincinnati/Northern Kentucky International Airport is predicted to exceed the capacity of the local distribution system. An additional 40MWs is requested. </t>
  </si>
  <si>
    <t>Needs</t>
  </si>
  <si>
    <t xml:space="preserve">Amazon Prime Air has requested distribution service (13kV) for a new air hub to be located at the Cincinnati/Northern Kentucky International Airport. Initial demand is projected to be 30 MW with phased growth to 80 MW. </t>
  </si>
  <si>
    <t>Engineering</t>
  </si>
  <si>
    <t xml:space="preserve">Midway - Napoleon 69 kV Line Reconductor * Rebuild/reconductor existing Midway - Napoleon 69 kV Line with 477 ACSR. * Existing conductor is 4/0 ACSR. Midway 69 kV Substation - Terminal equipment to be replaced includes: * Replace 69kV breaker B6876, disconnect switches, line CVT, line trap, line tuner, and associated relaying. Napoleon 69 kV Substation - Terminal equipment to be replaced includes: * Disconnect switches, line CVT, line trap, line tuner, and associated relaying. * Existing line rating:   53 MVA SN / 64 MVA SE * New line rating:  100 MVA SN / 120 MVA SE </t>
  </si>
  <si>
    <t xml:space="preserve">Midway-Napoleon 69 kV Condition Assessment (Approximately 11 miles) * Identified obsolete and deteriorated equipment. * 42-52 year old construction; poor inspection results, 60 % rejection rate. * Approximately 8 repair records over the past 5 years; increasing trend. * 4/0 ACSR conductor </t>
  </si>
  <si>
    <t>44 - 45</t>
  </si>
  <si>
    <t xml:space="preserve">Canal-Maysville 69 kV Line * Rebuild/reconductor ~1.5 miles of the existing Canal-Maysville 69 kV Line with 336 ACSR (existing conductor 336 ACSR and 3/0 ACSR) * Replace line switches A-234 and A-235 Greenville 69 kV Substation - Terminal equipment to be replaced includes: * Substation conductor * Existing line rating:  47 MVA SN / 56 MVA SE * New line rating:  80 MVA SN / 96 MVA SE </t>
  </si>
  <si>
    <t xml:space="preserve">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 </t>
  </si>
  <si>
    <t>42 - 43</t>
  </si>
  <si>
    <t>Conceptual</t>
  </si>
  <si>
    <t xml:space="preserve">Carlisle-Wellington 69 kV Line * Rebuild/reconductor ~29 miles of the existing Carlisle-Wellington 69 kV Line with 477 ACSR (existing conductor 605 ACSR and 336 ACSR) * Replace line switches A-37, A-48, A-49, A-50, and A-70 Wellington 69 kV Substation - Terminal equipment to be replaced includes: * Circuit breaker B34 and relays and controls * Existing line rating: 76 MVA SN / 92 MVA SE * New line rating:  100 MVA SN / 121 MVA SE </t>
  </si>
  <si>
    <t xml:space="preserve">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 </t>
  </si>
  <si>
    <t>40 -41</t>
  </si>
  <si>
    <t xml:space="preserve">Star-Seville (Rittman ) 69 kV Line * Rebuild/reconductor approximately 18 miles of the existing Star-Seville (Rittman) 69 kV Line with 336 ACSR (existing conductor 1/0 CU and 3/0 ACSR) Rittman 69 kV Substation - Terminal equipment to be replaced includes: * Spark gap arresters, substation conductor, and disconnect switch Star 69 kV Substation - Terminal equipment to be replaced includes: * Substation conductor * Existing line rating:  44 MVA SN / 45 MVA SE * New line rating:  76 MVA SN / 92 MVA SE </t>
  </si>
  <si>
    <t xml:space="preserve">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 </t>
  </si>
  <si>
    <t>37 - 39</t>
  </si>
  <si>
    <t xml:space="preserve">Hanna-Newton Falls 138 kV Line * Rebuild/reconductor ~20 miles of the existing Hanna-Newton Falls 138 kV Line with 795 ACSR (existing conductor 477 ACSR and 605 ACSR) Hanna 138 kV Substation - Terminal equipment to be replaced includes: * Circuit breaker B4, CCVT's, disconnect switches, line relaying, and line metering Newton Falls 138 kV Substation - Terminal equipment to be replaced includes: * Substation conductor, disconnect switches, and line relaying * Existing line rating:  169 MVA SN / 208 MVA SE * New line rating:  275 MVA SN / 333 MVA SE </t>
  </si>
  <si>
    <t xml:space="preserve">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 </t>
  </si>
  <si>
    <t>35 - 36</t>
  </si>
  <si>
    <t xml:space="preserve">Bellevue-Carriage 69 kV Line * Rebuild/reconductor ~9.7 miles of the existing Bellevue-Carriage 69 kV Line with 336 ACSR (existing conductor 3/0 ACSR, 336 ACSR and 4/0 CU); replace existing line switches at Harkness (A50 &amp; A51) and Lyme (A1 &amp; A2) substations. * Existing line rating:  45 MVA SN / 54 MVA SE * New line rating: 76 MVA SN / 92 MVA SE </t>
  </si>
  <si>
    <t xml:space="preserve">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 </t>
  </si>
  <si>
    <t>33 - 34</t>
  </si>
  <si>
    <t xml:space="preserve">Bingham-Cardington (Schaff) 69 kV Line * Rebuild/reconductor ~15 miles of the existing Bingham-Cardington (Schaff) 69 kV Line with 477 ACSR (existing conductor 3/0 ACSR) Schaff 69 kV Substation - Terminal equipment to be replaced includes: * Substation conductor and disconnect switch * Existing line rating:  45 MVA SN / 54 MVA SE * New line rating:  100 MVA SN / 121 MVA SE </t>
  </si>
  <si>
    <t xml:space="preserve">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 </t>
  </si>
  <si>
    <t>31 - 32</t>
  </si>
  <si>
    <t xml:space="preserve">Ravenna-West Ravenna #1 69 kV Line * Rehab existing ~4.1 miles of the Ravenna-West Ravenna #1 69 kV Line (Existing 605 ACSR conductor not changing) Ravenna 69 kV Substation - Terminal equipment to be replaced includes: * Disconnect switches and transfer switches (due to condition) * Existing line rating:  82 MVA SN / 103 MVA SE * New line rating:  100 MVA SN /121 MVA SE </t>
  </si>
  <si>
    <t xml:space="preserve">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 </t>
  </si>
  <si>
    <t>29 - 30</t>
  </si>
  <si>
    <t xml:space="preserve">Hanville-Wellington-Stueben 69 kV Line * Rebuild/reconductor ~26 miles of the existing Hanville-Wellington 69 kV Line with 477 ACSR (existing conductor 336 ACSR and 3/0 ACSR) Wellington 69 kV Substation - Terminal equipment to be replaced includes: * Substation conductor and disconnect switches * Existing line rating:   33 MVA SN / 33 MVA SE * New line rating:  100 MVA SN / 121 MVA SE </t>
  </si>
  <si>
    <t xml:space="preserve">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 </t>
  </si>
  <si>
    <t>27 - 28</t>
  </si>
  <si>
    <t xml:space="preserve">Abbe-Medina 69 kV Line Rebuild * Rebuild/reconductor the existing Abbe-Medina 69 kV line with 477 ACSR; existing conductor is mixed with 477 ACSR, 336 ACSR, 1/0 CU, and 3/0 ACSR conductors. Abbe 69 kV Substation - Terminal equipment to be replaced includes: * Substation conductor and disconnect switch Columbia 69 kV Substation - Terminal equipment to be replaced includes: * Substation conductor and disconnect switches Medina 69 kV Substation - Terminal equipment to be replaced includes: * Substation conductor and breaker B1 bypass and disconnect switch * Existing line rating:   45 MVA SN / 46 MVA SE * New line rating:  100 MVA SN / 121 MVA SE * Rebuild/reconductor approximately 1 mile existing Medina Industries 69 kV line using 477 ACSR; shared structure with Abbe-Medina 69 kV Line for ~1 mile; existing conductor is mixed 1/0 CU and 3/0 ACSR. * Line portion from Shawville-Columbia ( ~ 7.5 miles) was rebuilt in 2014 and will not be included in this rebuild. </t>
  </si>
  <si>
    <t xml:space="preserve">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 </t>
  </si>
  <si>
    <t>25 - 26</t>
  </si>
  <si>
    <t xml:space="preserve">Ironville - Citgo 69 kV Line Rebuild * Rebuild/reconductor existing radial Ironville - Citgo 69 kV Line with 477 ACSR and replace line switches A6648, A6791, A6792, A6793, and A6647. * Existing conductor is 336 ACSR. * Existing line rating:   79 MVA SN / 95 MVA SE * New line rating:  100 MVA SN / 120 MVA SE </t>
  </si>
  <si>
    <t xml:space="preserve">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 </t>
  </si>
  <si>
    <t>23 - 24</t>
  </si>
  <si>
    <t>20 - 22</t>
  </si>
  <si>
    <t xml:space="preserve">NLMK 138/69 kV Substation Rebuild Project * Retire existing NLMK 1M and 2M substations and network the existing NLMK 69 kV system with the Masury-Sharon 69 kV line * Install a loop structure at the Masury tap and rebuild the segment of line from the tap to the 2M substation as double circuit 336 ACSR (0.8 miles) * Replace existing NLMK 138/69 kV 1M substation with new a 138/69 kV substation * 3-138 kV breakers in a straight bus configuration (1-Line and 2-transformer breakers) * 2-138/69 kV transformers (134 MVA) * Six (6) breaker 69 kV ring bus * New control building * Re-configure existing 69 kV lines around NLMK * Masury-NLMK 69 kV Line:  57 MVA SN / 73 MVA SE * Sharon-NLMK 69 kV Line:  57 MVA SN / 73 MVA SE * Install revenue metering * Add a 138 kV breaker at Crossland for the Crossland-NLMK 138 kV Line * Upgrade 69 kV relays at Masury and Sharon substations </t>
  </si>
  <si>
    <t xml:space="preserve">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 </t>
  </si>
  <si>
    <t>16 - 19</t>
  </si>
  <si>
    <t xml:space="preserve">Zelienople Normally Open Switch Addition * Install one normally closed SCADA controlled switch on the Maple-Zelienople 69 kV Line * Install one normally open SCADA controlled switch to connect the Zelienople 69 kV load to the Maple-Frisco 69 kV Line under emergency or maintenance conditions. </t>
  </si>
  <si>
    <t xml:space="preserve">Zelienople 69 kV Area Load At Risk * Outage of the Zelienople circuit results in loss of 16.6 MW and 3,762 customers * Radial line exposure is 1.2 miles * Line has experienced 2 sustained outages in the past 5 years </t>
  </si>
  <si>
    <t>14 - 15</t>
  </si>
  <si>
    <t xml:space="preserve">Frisco-Maple #1 and #2 69 kV Line Upgrades FRISCO Substation * Install new relay panels on B4 breaker and line exit. * Upgrade 336.4 ACSR substation conductor * Replace disconnect switches MAPLE Substation * Install new relay panels on B118 breaker and line exit. * Upgrade 336.4 ACSR substation conductor at Maple * Replace disconnect switches * Replace Breaker B118 (due to age and condition) * Existing Frisco-Maple #1 69 kV Line rating:  72 MVA SN / 72 MVA SE * New Frisco-Maple #1 69 kV Line rating:  80 MVA SN / 96 MVA SE * Existing Frisco-Maple #2 69 kV Line rating:  62 MVA SN / 62 MVA SE * New Frisco-Maple #1 69 kV Line rating:  80 MVA SN / 96 MVA SE </t>
  </si>
  <si>
    <t xml:space="preserve">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 </t>
  </si>
  <si>
    <t xml:space="preserve">Northfield and Juniper 138 kV Bus Upgrades NORTHFIELD 138 kV Substation - Terminal equipment to be replaced include: * Replace bus relaying, disconnect switches, VT's, CCVT's, breakers (B18, B20, B21), and arresters, for Northfield 138 kV Bus 2 and Bus 4. JUNIPER 138 kV Substation - Terminal equipment to be replaced include: * Replace bus relaying, disconnect switches, CCVT's, breakers (B25 and B27), and arresters for Juniper Bus 1. </t>
  </si>
  <si>
    <t xml:space="preserve">Northfield 138 kV Bus 2 and Bus 4 * Deteriorated bushings and insulators, increased failure risks * Reliability issues, EM relaying mis-operations Juniper 138 kV Bus 1 * Deteriorated bushings and insulators, increased failure risks * Reliability issues, EM relaying mis-operations </t>
  </si>
  <si>
    <t xml:space="preserve">Beaver #1 and Beaver #2 345/138 kV Transformer Replacement * Replace existing Beaver #1 345/138/13.2 kV transformer (350 MVA) with new 345/138 kV transformer (448 MVA) * Replace existing Beaver #2 345/138/13.2 kV transformer (350 MVA) with new 345/138 kV transformer (448 MVA) * Install new 138/13.2 kV transformer (14MVA) and breaker for power to station service at Beaver * Install new 138/13.2 kV transformer (14MVA) and breaker for power to station service at West Lorain Generation Beaver Substation - Terminal equipment to be replaced include: * Replace disconnect switches, VT's, CCVT's, and associated relaying. </t>
  </si>
  <si>
    <t xml:space="preserve">Beaver 345 / 138 / 13.2 kV 392 MVA #1 Transformer * Oil Pump issues and maintenance * Increased failure probability * Aging/deteriorating bushings Beaver 345 / 138 / 13.2 kV 392 MVA #2 Transformer * Oil Pump issues and maintenance * Increased failure probability * Aging/deteriorating bushings </t>
  </si>
  <si>
    <t xml:space="preserve">New Castle #7 138/69 kV Transformer Replacement * Replace existing New Castle #7 138/69/4.2 kV transformer (125 MVA) with new 138/69 kV transformer (134 MVA). * Replace existing 69 kV breaker (B32). * Install new 69/4.2 kV transformer (15 MVA) and a 69 kV circuit breaker in existing 69 kV transformer position for generation station service. </t>
  </si>
  <si>
    <t xml:space="preserve">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 </t>
  </si>
  <si>
    <t xml:space="preserve">Fox 345/138 kV #5 Transformer Replacement * Replace existing Fox #5 345/138 kV transformer (224 MVA) with a new 345/138 kV transformer (280 MVA). Fox Substation - Terminal equipment to be replaced includes: * 138kV circuit breaker Q5, substation conductor, CCVT, and associated relaying. </t>
  </si>
  <si>
    <t xml:space="preserve">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 </t>
  </si>
  <si>
    <t xml:space="preserve">Avon 345/138 kV #91 Transformer (29 years old) Replacement * Replace existing Avon #91 345/138 kV transformer (448 MVA) with  a new 345/138 kV transformer (560 MVA) Avon Substation - Terminal equipment to be replaced include: * Substation conductor </t>
  </si>
  <si>
    <t xml:space="preserve">Avon 345 / 138 kV 448 MVA #91 Transformer * Transformer is gassing at an increasing rate * Oil condition is degraded * Leaks - Not cost effective to repair * Severe loading history * Cooler condition is degraded </t>
  </si>
  <si>
    <t xml:space="preserve">Install a 138kV feeder from Garver substation to the customer. This 3rd feeder has enough capacity to allow full production or safe shutdown of the plant without the loss of equipment. This will also allow planned maintenance or emergent work to be preformed at Todhunter substation without the need to wait for a plant shutdown, benefitting all customers. Scope: Build 1.2 mile, 138kV, 301MVA feeder on an existing Duke right of way to the customerâ€™s property. Install two 138kV breakers and associated equipment at Garver substation. </t>
  </si>
  <si>
    <t xml:space="preserve">Large industrial customer (200+ MW) is supplied by two 138 kV circuits. The circuits are fed from Todhunter on shared towers.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 </t>
  </si>
  <si>
    <t>Solutions</t>
  </si>
  <si>
    <t xml:space="preserve">Install a new 138kV, 3-breaker ring bus substation, Woodspoint. Install a new 138kV, 6-breaker ring bus, Aero, near Amazon Prime Hub. Install new 138kV lines from Woodspoint to Aero, and from Aero to Oakbrook. The lines will be rated at 301MVA. At AERO install four 138/13kV, 22MVA transformers. At Oakbrook install one 138/69kVA, 150MVA transformer with high side and low side breakers. </t>
  </si>
  <si>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</si>
  <si>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 xml:space="preserve">New 69kV Substation at Texas Ave * Purchase neighboring property to accommodate construction. * Install a 69kV bus with two (2) 69/13kV transformers. * Construct a 69kV network between Ewing, Hamilton, Lawrence, and the new station. * Transfer load from nearby heavily loaded Lawrence to the new station. </t>
  </si>
  <si>
    <t xml:space="preserve">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 </t>
  </si>
  <si>
    <t xml:space="preserve">New 69kV Substation in North Brunswick * Purchase property to accommodate construction. * Install a 69kV breaker-and-a-half bus with two (2) 69/13kV transformers. * Construct a 69kV network between Bennetts Lane, Brunswick, a customer substation, and the new station. * Transfer load from nearby heavily loaded Adams, Bennetts Lane, and Brunswick to the new station. * Provide for future asset condition based retirements and continued system expansion to accommodate future downtown New Brunswick load growth. </t>
  </si>
  <si>
    <t xml:space="preserve">* Stations in the New Brunswick area are at or near capacity. There is a need for additional capacity in the area. o Adams serves roughly 22,000 customers and 83 MVA of load. o Bennetts Lane serves roughly 21,000 customers and 83 MVA of load. o Brunswick serves roughly 10,000 customers and 46 MVA of load. o Station capacity for each station is 60 MVA, excluding the value of inter-station ties. </t>
  </si>
  <si>
    <t xml:space="preserve">Walnut Ave 69kV Substation * Purchase property to accommodate new construction. * Install a 69kV bus with two (2) 69/13kV transformers. * Construct a 69kV network between Front St, Springfield Rd, Vauxhall, and Walnut Ave. * Eliminate Clark substation. * Transfer load from nearby heavily loaded Aldene, Warinanco, and Westfield to the new station. * Provide for future asset condition based retirements. </t>
  </si>
  <si>
    <t xml:space="preserve">* Clark is supplied by 26kV circuits with increasing performance problems. o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o Clark serves roughly 2,300 customers and 16 MVA of load. * Stations around Clark are at or near capacity. There is a need for additional capacity in the area. </t>
  </si>
  <si>
    <t xml:space="preserve">Replace TR72 at Devon Install new 138kV line breaker on 138kV line 8809 at Devon Install new 138kV TR72 high side breaker </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</si>
  <si>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</si>
  <si>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 xml:space="preserve">Upgrade relay packages on * 138kV line 13505 at Elmhurst * 138kV line 13506 at Elmhurst </t>
  </si>
  <si>
    <t xml:space="preserve">Electromechnical relays on 138kV lines 13505 and 13506 at Elmhurst: * Thermally limiting the line * Does not allows real time data gathering of relay events * Replacements and spare parts are becoming scarce </t>
  </si>
  <si>
    <t xml:space="preserve">Install new 138kV line from Waterman to customer * 2.5 miles of new conductor on existing structures * 1 mile of new conductor and new structures * Four new 138kV breakers Install backup tap on 138kV line 11323 (Waterman-Haumesser Road-Glidden) * 138kV breaker will be open in the customer substation </t>
  </si>
  <si>
    <t xml:space="preserve">* New customer has requested transmission interconnection in the DeKalb area * 18MW * Customer has large motors </t>
  </si>
  <si>
    <t xml:space="preserve">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 </t>
  </si>
  <si>
    <t xml:space="preserve">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 </t>
  </si>
  <si>
    <t xml:space="preserve">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Associated disconnect switches are also deteriorating with failures and operating difficulties. </t>
  </si>
  <si>
    <t xml:space="preserve">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 </t>
  </si>
  <si>
    <t xml:space="preserve">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 </t>
  </si>
  <si>
    <t xml:space="preserve">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 </t>
  </si>
  <si>
    <t xml:space="preserve">West Akron 138 kV Substation One (1) 138 kV Oil Circuit Breaker (OCB) breaker (B1) at West Akron, lightning arresters and associated switches, and CCVTs are showing degrading performance, increasing maintenance, age (30 years), and obsolescence of equipment and spare parts. </t>
  </si>
  <si>
    <t xml:space="preserve">Fowles - NASA Q16 138 kV Terminal Equipment * One (1) 138 kV breaker at Fowles (Q16), associated switches, relays, and CCVTs are showing degrading performance, increasing maintenance, age (60 years), and obsolescence of equipment and spare parts. </t>
  </si>
  <si>
    <t xml:space="preserve">Chamberlin 138 kV Substation * Two (2) 138 kV Oil Circuit Breaker (OCB) breakers (B86 &amp; B69) and MOAB Switch A-19 at Chamberlin are showing degrading performance, increasing maintenance, age (&gt; 30 years), and obsolescence of equipment and spare parts. </t>
  </si>
  <si>
    <t xml:space="preserve">Ashtabula 138 kV Substation Equipment and Protection * Two (2) 138 kV breakers (B143 &amp; B149), lightning arresters and associated switches, and control wiring are showing degrading performance, increasing maintenance, age (46-63 years), and obsolescence of equipment and spare parts. </t>
  </si>
  <si>
    <t xml:space="preserve">PJM Zone - ATSI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Facility | Existing Line Rating (SN / SE) | Existing Conductor Rating (SN / SE) | Limiting Terminal Equipment | | ATSI-2019-026 | Allen Junction-Vulcan 138 kV Line | 290 / 325 | 290 / 346 | Line Relay, Substation Conductor / Drops | | ATSI-2019-027 | Avery 138 / 69 kV Substation | 153 / 153 | 177 / 177 | Relay, Substation Conductor / Drops, Disconnect Switches | | ATSI-2019-028 | Bayshore-GM Powertrain 138 kV Line | 278 / 342 | 278 / 343 | Line Relay | | ATSI-2019-029 | Bayshore-Jeep 138 kV Line | 297 / 326 | 297 / 365 | Line Relay, Substation Conductor / Drops | | ATSI-2019-030 | Blue Jacket-Kirby 138 kV Line | 218 / 269 | 278 / 339 | External Company Equipment | | ATSI-2019-031 | Carlisle-Gates 138 kV Line | 196 / 210 | 233 / 282 | Line Relay, Wave-trap, Substation Conductor / Drops | | ATSI-2019-032 | Cedar Street-New Castle 138 kV Line | 294 / 350 | 370 / 452 | Line Relay, CT, Circuit Breaker, Substation Conductor / Drops, Disconnect Switches | | ATSI-2019-033 | East Akron-West Ravenna 138 kV Line | 176 / 229 | 200 / 242 | Substation Conductor / Drops | | ATSI-2019-034 | GM Defiance-Richland #1 138 kV Line | 216 / 229 | 216 / 264 | Line Relay | | ATSI-2019-035 | GM Defiance-Richland #2 138 kV Line | 216 / 229 | 216 / 264 | Line Relay | | ATSI-2019-036 | Greenfield-New Departure 138 kV Line | 153 / 199 | 200 / 242 | Substation Conductor / Drops | | ATSI-2019-037 | Hanna-West Ravenna 138 kV Line | 295 / 369 | 324 / 395 | Substation Conductor / Drops | | ATSI-2019-038 | Hoytdale-Maple 138 kV Line | 278 / 332 | 278 / 339 | Wave-trap | | ATSI-2019-039 | Hyatt-Tangy 345 kV Line | 971 / 971 | 1560 / 1900 | External Company Equipment | | ATSI-2019-040 | Ivanhoe-Mahoningside 138 kV Line | 196 / 222 | 200 / 242 | Wave-trap | | ATSI-2019-041 | Ivanhoe-Packard 138 kV Line | 196 / 210 | 200 / 242 | Line Relay, Wave-trap | | ATSI-2019-042 | Jennings-LTV West Q-12 138 kV Line | 43 / 43 | 256 / 262 | Line Relay, CT, Circuit Breaker | | ATSI-2019-043 | Jennings-LTV West Q-14 138 kV Line | 43 / 43 | 256 / 262 | Line Relay, CT, Circuit Breaker | | ATSI-2019-044 | Kirby-Tangy 138 kV Line | 265 / 273 | 278 / 339 | Line Relay, Substation Conductor / Drops | | ATSI-2019-045 | Midway-Levis Park 138 kV Line | 278 / 286 | 308 / 376 | Line Relay, Substation Conductor / Drops | | ATSI-2019-046 | Midway-Napoleon 138 kV Line | 161 / 179 | 161 / 194 | Meter | | ATSI-2019-047 | Salt Springs-Riverbend 138 kV Line | 223 / 223 | 278 / 339 | Line Relay, CT, Substation Conductor / Drops | | ATSI-2019-048 | Star-Wadsworth Muni 138 kV Line | 221 / 262 | 233 / 282 | Substation Conductor / Drops | | ATSI-2019-049 | West Akron-Babb 138 kV Line | 190 / 223 | 200 / 242 | Line Relay, Wave-trap, Substation Conductor / Drops | </t>
  </si>
  <si>
    <t xml:space="preserve">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 </t>
  </si>
  <si>
    <t xml:space="preserve">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 </t>
  </si>
  <si>
    <t xml:space="preserve">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 </t>
  </si>
  <si>
    <t xml:space="preserve">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 </t>
  </si>
  <si>
    <t>14 - 16</t>
  </si>
  <si>
    <t xml:space="preserve">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 </t>
  </si>
  <si>
    <t xml:space="preserve">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 </t>
  </si>
  <si>
    <t xml:space="preserve">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 </t>
  </si>
  <si>
    <t xml:space="preserve">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 </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</si>
  <si>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</si>
  <si>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 xml:space="preserve">Amherst 69 kV Area 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 </t>
  </si>
  <si>
    <t xml:space="preserve">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 </t>
  </si>
  <si>
    <t xml:space="preserve">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 </t>
  </si>
  <si>
    <t xml:space="preserve">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 </t>
  </si>
  <si>
    <t xml:space="preserve">Black River 138 kV Area * Thermal constraints identified in previous Gen Queue and Gen Deliverability Studies. * Future year analysis shows potential thermal constraints. * For the loss of the Avon-Beaver #1 345 kV Line and the Avon-Beaver #2 345 kV Line results in the Charleston-Lorain 138 kV Line loading to greater than 90%. </t>
  </si>
  <si>
    <t xml:space="preserve">New Customer Connection - A customer requested 69 kV service for load of approximately 10 MVA near the Medina-Medina industries 69 kV line. </t>
  </si>
  <si>
    <t xml:space="preserve">* Tap the Delta-Wauseon 138 kV line and extend a 138 kV line (approximately 0.1 miles) to the proposed customer site (Match existing line conductor). </t>
  </si>
  <si>
    <t xml:space="preserve">New Customer Connection - A customer requested 138 kV service for load of approximately 6 MVA near the Delta-Wauseon 138 kV line. </t>
  </si>
  <si>
    <t xml:space="preserve">New customer has requested service in Chester County PA area. </t>
  </si>
  <si>
    <t xml:space="preserve">Customer load growth in the Upland area of Delaware County PA. </t>
  </si>
  <si>
    <t xml:space="preserve">* Tap the existing Fawn ? Lawson Jct 138 kV line * Install two 138 kV line switches * Install a 138 kV switch on line to customer * Construct ~1.5 miles of 138 kV line to customer substation </t>
  </si>
  <si>
    <t xml:space="preserve">* Tap the existing Pursley ? Franklin 138 kV line * Install one 138 kV line switch (Franklin side) * Install a 138 kV switch on line to customer * Construct single span of 138 kV line to customer substation </t>
  </si>
  <si>
    <t xml:space="preserve">Build a new 345/138 kV Gristmill Station cutting into the Southwest Lima - Shelby 345 kV line. Build a new 138 kV Gemini Station southeast of the City of Wapakoneta to serve the load request. Build a new 138 kV line connecting Gristmill to Gemini Stations. Build a new 138 kV line from the new 138 kV Gemini Station to existing West Moulton 138 kV Station. Rebuild the West Moulton 138 kV Station as a 4 breaker ring bus. Remove the existing City of St Marys hard tap off the Southwest Lima - West Moulton 138 kV line and bring it into West Moulton 138 kV station (~0.2 mi away). Alternative: Build a new 138 kV Gemini Station southeast of the City of Wapakoneta. Build a new 138 kV line from the new Gemini 138 kV Station to West Moulton 138 kV Station. Build a new 138 kV line from Gemini 138 kV station to existing SW Lima 138 kV Station. This alternative was not chosen due to higher costs due to the additional line mileage. </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</si>
  <si>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</si>
  <si>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 xml:space="preserve">Rebuild the 29-mile Gable-Carrollton 138kV circuit. Remove double-circuit lattice towers with 6-wired 200 kcmil CU. Install double-circuit steel poles with 6-wired 1234 ACSS/TW Yukon conductor. Note that the other 2 segments of this 138kV pathway are already being rebuilt similarly: Tidd-Gable 138kV (in-service, S1067) and Carrollton-Sunnyside 138kV (in-construction, S1425). Rebuilding the circuit as 6-wired permits AEP to maximize the use of its right-of-way in this region, which has major activity from oil &amp; gas pipeline expansion competing for right-of-way. Installing a larger conductor permits future customer expansion in this area in the heart of the Utica shale gas play. In addition, this option permits the circuit to be split into two 138kV circuits when the need arises. </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</si>
  <si>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</si>
  <si>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Scoping</t>
  </si>
  <si>
    <t xml:space="preserve">Construct a new 69 kV line (approximately 15 miles) from Jubal Early Station to Independence Station. Install a 69 kV circuit breaker at Jubal Early Station and two 69 kV circuit breakers at Independence Station. </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</si>
  <si>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</si>
  <si>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 xml:space="preserve">At Lancaster station, replace existing 69 kV CB B and CB D with new non-oil breakers and upgrade relaying at the station. Estimated cost: $3.02M At Baltimore station, replace existing CBs E and F with new non-oil breakers and upgrade relaying at station. Estimated cost: $2.21M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</si>
  <si>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</si>
  <si>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 xml:space="preserve">At Reno, install a 3-way switch at the hard tap, and fiber and SCADA, and relocate a pole. </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</si>
  <si>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</si>
  <si>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 xml:space="preserve">A customer has requested new service west of Cameron, West Virginia. The forecasted peak demand is 30 MVA. </t>
  </si>
  <si>
    <t xml:space="preserve">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 </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</si>
  <si>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</si>
  <si>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</si>
  <si>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 xml:space="preserve">The Claytor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</si>
  <si>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</si>
  <si>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</si>
  <si>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</si>
  <si>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</si>
  <si>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</si>
  <si>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</si>
  <si>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</si>
  <si>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 xml:space="preserve">Construct a new 69 kV transmission line from Shawnee Substation to Walker Substation (approximately 31.1 miles) Shawnee Substation * Expand 230 kV bus into a six breaker ring bus * Install a new 100/134/168 MVA 230-69 kV transformer and associated equipment Birchwood Lakes Substation * Provide new 69 kV delivery point * Install a new 69 kV 9.6 MVAR capacitor. Bushkill Falls Substation * Provide new 69 kV delivery point * Install a new 69 kV 9.6 MVAR capacitor. Walker Substation * Expand 69 kV bus into a three breaker ring bus. </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</si>
  <si>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</si>
  <si>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 xml:space="preserve">North Hershey #1 230-69 kV transformer replacement and 230 kV ring bus * Replace the 230-69 kV 60/80/100 MVA transformer and associated equipment with new 230-69 kV 100/134/168 MVA transformer * Expand the North Hershey 230 kV bus into a three breaker ring bus. Transformer Ratings: North Hershey #1 230-69 kV transformer * Before Proposed: 123 MVA SN / 137 MVA SE * After Proposed Solution (anticipated): 211 MVA SN / 232 MVA SE </t>
  </si>
  <si>
    <t xml:space="preserve">North Hershey #1 230-69 kV: * Transformer is over 40 years old * Critical role in operation of 69 kV * Transformer leaking </t>
  </si>
  <si>
    <t xml:space="preserve">Jackson #5 230/115 kV transformer replacement Replace the 230/115 kV 90/120/150 MVA transformer and associated equipment with new 230/115 kV 180/240/300 MVA transformer Transformer Ratings: Jackson #5 230/115 kV Transformer * Before Proposed Solution: 193 MVA SN / 244 MVA SE * After Proposed Solution (anticipated): 361 MVA SN / 387 MVA SE </t>
  </si>
  <si>
    <t xml:space="preserve">Jackson #5 230/115 kV: * Transformer is 48 years old * Dissolved gas in oil * History of oil leaks, compromising oil integrity </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</si>
  <si>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</si>
  <si>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</si>
  <si>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</si>
  <si>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</si>
  <si>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</si>
  <si>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</si>
  <si>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</si>
  <si>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</si>
  <si>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</si>
  <si>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</si>
  <si>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 xml:space="preserve">* New Customer Connection - A customer requested 69 kV service for load of approximately 17 MVA near the North Temple - Northkill 69 kV line. Requested in-service date is 12/2019. </t>
  </si>
  <si>
    <t xml:space="preserve">* For the loss of Spangler 115-46 kV transformer and SGC Tap - Summit 46 kV line, the Nanty-Glo - Twin Rock 46 kV line loads to greater than 120% of its 44 MVA STE rating. * Transmission line rating limited by terminal equipment. Existing emergency line rating is 44 MVA. Existing conductor emergency rating is 81 MVA. </t>
  </si>
  <si>
    <t xml:space="preserve">* If both Altoona 230/46 kV transformers out of service (N-1-1), voltage on the surrounding 46 kV system is less than 0.80 p.u. </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</si>
  <si>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</si>
  <si>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 xml:space="preserve">* New Customer Connection - A customer requested 115 kV service for load of approximately 16 MW near the Lenox - Tiffany 115 kV line. Requested in-service date is 7/2019. </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</si>
  <si>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</si>
  <si>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</si>
  <si>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</si>
  <si>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</si>
  <si>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</si>
  <si>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</si>
  <si>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</si>
  <si>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</si>
  <si>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</si>
  <si>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 xml:space="preserve">Poor station reliability at Mount Rose. Mount Rose serves roughly 11,000 customers and 60 MVA of load. o Mount Rose experienced station shutdowns due to loss of all 69kV supply in 2016 and 2018. o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o An N-1-1 condition on 69kV supplies in the network leaves Mount Rose and several customer substations in the area with only long distance, daisy-chained paths to 230kV sources. The voltage drops by roughly 7%. o A stuck breaker condition on the capacitor bank breaker causes the loss of two 69kV lines and the capacitor bank, leaving the station with only a single 69kV supply. The voltage drops by roughly 6%. o A stuck breaker condition on the bus section breaker results in the loss of the entire station. </t>
  </si>
  <si>
    <t xml:space="preserve">*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 </t>
  </si>
  <si>
    <t xml:space="preserve">* Plauderville Station Upgrade o Purchase nearby property to accommodate new construction. o Install a 69kV ring bus with two (2) 69/13kV transformers. o Construct a 69kV network between East Rutherford, Maywood, Passaic, and Plauderville. </t>
  </si>
  <si>
    <t xml:space="preserve">* Plauderville is supplied by 26kV circuits with increasing performance problems. o Over the past decade, the 26kV supply circuits have seen significant momentary and extended outages, with total duration of hundreds of hours. * Station equipment at Plauderville has been in service for over 60 years. This equipment has been identified as being in poor condition and needs to be addressed. The station has outdoor metal clad switchgear that has resulted in rust and leaks over time, which causes bus failures. o Plauderville serves roughly 3,000 customers and 15 MVA of load. * Stations around Plauderville are at or near capacity. There is a need for additional capacity in the area. </t>
  </si>
  <si>
    <t xml:space="preserve">* Hackensack Station Upgrade o Install a 69kV ring bus with three (3) 69/4kV transformers. o Construct a 69kV network between Hackensack, Hasbrouck Heights, Maywood, and New Milford. </t>
  </si>
  <si>
    <t xml:space="preserve">* Hackensack is supplied by 26kV circuits with increasing performance problems. o Over the past decade, the 26kV supply circuits have seen significant momentary and extended outages, with total duration of hundreds of hours. * Station equipment at Hackensack has been in service for over 60 years. This equipment has been identified as being in poor condition and needs to be addressed. o Hackensack serves roughly 5,000 customers and 30 MVA of load </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</si>
  <si>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</si>
  <si>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The Beartown - Moreland 69kV circuit is 28.2 miles long and serves 2 AEP Ohio distribution stations and 2 Holmes-Wayne Co-op stations in northeast Ohio. Over the past several years, the circuit has experienced below-average reliability. For the 2017-2018 YTD period, it has experienced 7 sustained outages, an additional 8 momentary interruptions, and 2 emergency repair incidents. The majority of the outages were due to T-Line structural issues and forestry. The circuit consists of primarily 4/0 copper conductor (1940 vintage) and 336 ACSR (1962-64 vintage); it is entirely wood pole construction, with the majority being installed in the 1960's or earlier. The circuit currently has 218 open conditions (177 Category A, 36 Category B, 5 Forestry). Examples of the conditions include: rotted poles, missing ground-leads, and damaged conductor. During the 2010-2018 period, 112 prior conditions were repaired/addressed. Also, at the North Fredericksburg station, the two 69kV line switches can only be operated when the line is de-energized, due to issues with the vacuum bottles and obsolete design.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</si>
  <si>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</si>
  <si>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</si>
  <si>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</si>
  <si>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Customer Service #1: AEP Ohio has requested a new more reliable connection that is closer to their load center. In addition, the existing Redfield Distribution equipment is in need of rehab. The existing 69 kV Redfield Station has experienced 1,730,000 CMI over a three year period. Requested in-service by date is 06/01/2019. Customer Service #2: AEP Ohio has requested improved reliability at their Roseville 69 kV delivery point. The current load is 3.2 MVA with a projected load near 5.5 MVA. Currently for an outage at Roseville Station, the load cannot be transferred to adjacent Station under peak conditions. </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</si>
  <si>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</si>
  <si>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</si>
  <si>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</si>
  <si>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#1 A recent customer service request of 2.5 MW has been made on the Killbuck - South Coshocton 34.5 kV circuit.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</si>
  <si>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</si>
  <si>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</si>
  <si>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US Department of Energy has informed AEP of its intention to retire its existing X-530 345 kV Station, adjacent to AEP's Don Marquis Substation. The DOE has requested a new 138 kV delivery point at the same location. </t>
  </si>
  <si>
    <t xml:space="preserve">A new customer has signed an agreement requesting service for 150 MW load by 2/15/2020. * Customer is located approx. 1.5 miles southwest of AEP's Babbitt station. * Customer indicates their load could grow to 720 MW in the next 5-10 years. </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</si>
  <si>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</si>
  <si>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</si>
  <si>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 xml:space="preserve">The need to address Mullens transformer #4 is driven by the short circuit strength breakdown caused by the amount of high energy electrical through fault events, and major upward trending gassing of the unit. Numerous gases are at the IEEE level 2 condition level with acetylene and ethylene being at the highest condition level 4, which negatively impacts the oil dielectric. Acetylene has been at or above this threshold since October 2012, and ethylene has generally been at or above this threshold since August 2014. Major carbonization of the insulating paper as occurred from these numerous through fault events, indicating that this unit is near the end of its useful life. The low side bushings are trending near the .5 power factor level. There is a bad fan on transformer #4, on the bottom of cooling group 2. The need to address Mullens transformer #3 grounding bank is driven by an upward trending of oil moisture content resulting in downward trending to the oil dielectric strength. Increasing moisture content is a resultant of water ingress and/or break down of paper insulation of TF windings. The moisture content has since decreased with little improvement to the dielectric strength. Short circuit strength breakdown caused by the amount of thermal through fault events, mostly in the 300Ã‚Â°C to 700Ã‚Â°C range, has lead to minor gassing of the unit, the CO/CO2 ratio being consistently above the warning level, and carbonization of the insulating paper. All of this indicates that the transformer is near the end of its useful life. The 13.2kV CBs R &amp; S at Mullens Substation are oil filled breakers without oil containment. These breakers have significantly exceeded the designed number of fault operations. The Ground-Switch MOABs on the high side of the 138/46 kV transformer and the 138/34.5 kV transformer at Mullens are obsolete and create an overlap in the zones of protection. Mullens Substation currently deploys 74 relays, implemented to ensure the adequate protection and operation of the substation. Currently, 63 of the 74 relays (85% of all station relays) are of the electromechanical type which have significant limitations with regards to fault data collection and retention. </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</si>
  <si>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</si>
  <si>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 xml:space="preserve">APCO Distribution has requested a new distribution station located in Mabscott, West Virginia. Winter projected load 15 MVA. </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</si>
  <si>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</si>
  <si>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 xml:space="preserve">Kline Station Transformer #1 138/34.5kV 1978 vintage High levels of Carbon Dioxide Interfacial tension is below the acceptable limit Oil is severely aged Accelerating aging of insulation Transformer rusted due to leaking issues Cooling system does not work due to failed fuse box. Circuit Breakers A, B and C Vintage 1968 GE FK type oil-filled breakers - without oil containment Fault operations: CB A(95), CB B(28) &amp; CB C(15) - Recommended (10) Bushing Problem Unavailability of spare parts High moisture reading Cap Switcher AA 1989 vintage Mark V type Doesn't coordinate with AEP's standard relaying package Twin Branch Hydro Station Transformer #4 34.5/4kV 1947 vintage Interfacial tension is below the acceptable limit Oil is severely aged Circuit Breakers BB, DD &amp; NN 34.5kV Vintage 1950 GE FK type oil-filled breakers - without oil containment Fault operations: CB BB(5), CB DD(18) &amp; CB NN(6) - Recommended (10) Bushing Problem Unavailability of spare parts High moisture reading Circuit Breaker CC 34.5kV 1996 vintage Fault operations: CB CC(88) - Recommended (10) Main tank has moisture leaks cause SF6 contamination </t>
  </si>
  <si>
    <t xml:space="preserve">In the current condition, for loss of the South Elwood transformer and the Strawton transformer , the Jonesboro - Fairmount 34.5kV line overloads to 112% of its 20MVA 2/0 CU conductor. Area voltage sags with the worst being Elwood at .7957PU Potential voltage collapse without load shedding at South Elwood </t>
  </si>
  <si>
    <t xml:space="preserve">Portions of Deer Creek - Delaware 1920's vintage steel lattice line. 397.5 ACSR Double Circuit 439 open structure and conductor category A and B conditions </t>
  </si>
  <si>
    <t xml:space="preserve">A customer has requested connection of a 2.3MVA load off of the Berne - Portland 69kV line. </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</si>
  <si>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</si>
  <si>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</si>
  <si>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</si>
  <si>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PIS</t>
  </si>
  <si>
    <t>Cost</t>
  </si>
  <si>
    <t>Alternative</t>
  </si>
  <si>
    <t>ProblemStatement</t>
  </si>
  <si>
    <t>Assumptions</t>
  </si>
  <si>
    <t>Solution_Presented</t>
  </si>
  <si>
    <t>Needs_Presented</t>
  </si>
  <si>
    <t>Process_Stage</t>
  </si>
  <si>
    <t>Facility</t>
  </si>
  <si>
    <t>T_Zone</t>
  </si>
  <si>
    <t>Slide</t>
  </si>
  <si>
    <t>NeedID</t>
  </si>
  <si>
    <t>DEOK-2018-0001</t>
  </si>
  <si>
    <t>DEOK-2018-0002</t>
  </si>
  <si>
    <t>DEOK-2018-0003</t>
  </si>
  <si>
    <t>PSEG-2018-0001</t>
  </si>
  <si>
    <t>PSEG-2018-0002</t>
  </si>
  <si>
    <t>PSEG-2018-0003</t>
  </si>
  <si>
    <t>PSEG-2018-0004</t>
  </si>
  <si>
    <t>PSEG-2018-0005</t>
  </si>
  <si>
    <t>PSEG-2018-0006</t>
  </si>
  <si>
    <t>PSEG-2018-0007</t>
  </si>
  <si>
    <t>zs0508</t>
  </si>
  <si>
    <t>zATSI-2019-026to049</t>
  </si>
  <si>
    <t>Equipment Condition/Performance/Risk; Customer Service</t>
  </si>
  <si>
    <t>Equipment Condition/Performance/Risk; Operational Flexibility; Efficiency, and Customer Service</t>
  </si>
  <si>
    <t>Equipment Condition/Performance/Risk; Customer Service; Operational Flexibility</t>
  </si>
  <si>
    <t>Equipment Condition/Performance/Risk</t>
  </si>
  <si>
    <t>Customer Service; Equipment Condition/Performance/Risk</t>
  </si>
  <si>
    <t>AEP Planning Criteria Violations</t>
  </si>
  <si>
    <t>Equipment Condition/Performance/Risk; Operational Flexibility and Efficiency</t>
  </si>
  <si>
    <t>Equipment/Material/ Condition/Performance/Risk, Operational Flexibility and Efficiency; Other</t>
  </si>
  <si>
    <t>Operational Flexibility and Efficiency; Customer Service</t>
  </si>
  <si>
    <t>Operational Flexibility and Efficiency; Infrastructure Resilience; Customer Service</t>
  </si>
  <si>
    <t>Operational Flexibility and Efficiency; Equipment Condition/Performance/Risk</t>
  </si>
  <si>
    <t>Operational Flexibility and Efficiency; Infrastructure Resilience</t>
  </si>
  <si>
    <t>Equipment Condition/Performance/Risk; Operational Flexibility and Efficiency; Infrastructure Resilience</t>
  </si>
  <si>
    <t>3 - 4</t>
  </si>
  <si>
    <t>5 - 6</t>
  </si>
  <si>
    <t>Fieldale, VA Area</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</si>
  <si>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</si>
  <si>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Blacksburg, VA Area</t>
  </si>
  <si>
    <t>AEP Connection Requirements for the AEP Transmission System (AEP Assumptions Slide 7)</t>
  </si>
  <si>
    <t>Virginia Tech Electric Service (VTES) requested a new 69 kV delivery point from AEP's Lane substation located in Blacksburg, VA to serve 5 MW of new load.</t>
  </si>
  <si>
    <t>AEP Guidelines for Transmission Owner Identified Needs (AEP Assumptions Slide 8)</t>
  </si>
  <si>
    <t>Muncie, Indiana</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</si>
  <si>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Delaware (IM) Station
    Breakers "C", "H", "I", "L", "M" &amp; "N"
    1963-1971 FK oil breakers without oil containment
    Fault Operations: CB C(6) CB H(27) CB I(50) CB L(164) CB M(57) - Recommended(10)
    Arnold Hogan - 23rd Street
    1963 wood crossarm construction
    3/0 copper and 4/0 ACSR
    Subject to 20 open A conditions
    Subject to 26 open B conditions
    In the past 10 years, 47 structures have had active maintenance performed. This is expected to increase as line ages.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Arnold Hogan - Kenmore
    1930's and 1960's vintage construction
    3/0 copper and 336.4 ACSR conductor
    15 of the 47 structures had to undergo active maintenance in the last 10 years and this trend is expected to rise as the line ages.
    Majority of current and past maintenance concerns relate to integrity of structures and crossarms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 Barley Station
    AEP Distribution has requested a new delivery point off of the 138kV line near Barley station.</t>
  </si>
  <si>
    <t>Elwood, Indiana Area</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</si>
  <si>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</si>
  <si>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Logan, Ohio</t>
  </si>
  <si>
    <t>Hocking 138kV MOAB "W" is in a failed state. When operating, arcing occurs, resulting in the tripping of remote breakers/circuit switchers.
    The structures supporting this MOAB will not allow for a like for like replacement due to the extra weight.</t>
  </si>
  <si>
    <t>Replace the existing 138 kV MOAB "W" with a 3000 A/63 kA breaker. Historically, operating this MOAB has resulted in the tripping of the 138 kV circuit breaker "A" and 69 kV circuit breaker "C" at Hocking due to a phase-to-phase fault. The structure supporting this MOAB doesn"t allow for it to be replaced by a vertical-break switch due to the extra weight on the structure. Hocking Station was designed to allow the installation of a circuit breaker in the future. In addition, this circuit breaker eliminates three dissimilar protection zones (bus, transformer and line).</t>
  </si>
  <si>
    <t>Install three 138 kV breakers in a ring bus configuration.</t>
  </si>
  <si>
    <t>Expand Lane Station to establish a new VTES 69 kV delivery point
    Install one 69 kV circuit breaker and associated equipment
    Motorize an existing 69 kV line switch
    Add 12 kV metering to two new customer owned 69/12 kV transformers
    Relocate Lane-Merrimac 69 kV line to accommodate the station expansion/new line termination location</t>
  </si>
  <si>
    <t>No viable cost-effective transmission alternative was identified</t>
  </si>
  <si>
    <t>Arnold Hogan
    Install a new Distribution transformer and bay. Replace existing transformer and Install a switcher on both transformers. Rebuild the 138kV side as a breaker and a half with 3 new 138kV breakers. Rebuild the 34.5kV voltage class as a ring bus with a new 28.8Mvar cap bank.
    Elmridge
    Retire Elmridge Station
    23rd Street
    Rebuild the 34.5kV voltage class as a 6 breaker ring bus with 5 new 69kV rated breakers. Install 3 138kV breakers to form a ring bus on the high side. Retire the cap banks. Rebuild the underground line exits as overhead
    Medford
    Rebuild station with a 3 breaker 69kV rated ring bus on the 34.5 side. Rebuild the high side as a 3 breaker 138kV ring bus. Replace the transformer with a 138/69/34.5kV bank. Retire the cap bank.
    Blaine Street
    Retire breaker E and construct a new 69kV rated bus with a new 69kV rated breaker and distribution bank.
    Fuson
    Build a new 138kV station with a 138kV bus tie breaker and 2 distribution banks to serve the Delco Battery site.</t>
  </si>
  <si>
    <t>Instead of rebuilding Hogan-Elmridge and Elmridge Extension 34.5 kV line assets as proposed under the proposed solution (with a few reroutes) construction of a greenfield Arnold Hogan-Elmridge-Utica transmission line can be considered as an alternate. This alternate would be extremely challenging to site and secure ROW for the greenfield route. And for that reason, this alternate solution is not preferred. No viable alternate solutions exist for Arnold Hogan, 23rd Street, Medford and Blaine Street stations.</t>
  </si>
  <si>
    <t>Kingsport, TN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</si>
  <si>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</si>
  <si>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Deer Creek 34.5kV
    Breakers "K", "F", "M", "H", "V", "W" and "U"
    1949-62 vintage FK oil breakers without containment
    Fault Operations: CB K(9) CB F(1) CB M(17) CB H(16) CB V(5) CB W(1) CB U(38)- Recommended(10)
    CB W is over the recommended amount of switching operations.
    Hummel Creek 34.5kV
    Breakers "L" and "M"
    1949-1950 vintage FK oil breaker without containment
    Fault Operations: CB M(33) CB L(2) - Recommended(10)
    Gas City 34.5kV
    Breakers "A"
    1940 vintage FK oil breaker without containment
    Fault Operations: CB A(50) - Recommended(10)
    Miller Avenue 34.5kV
    Breakers "A" and "B"
    1950 vintage FK oil breaker without containment
    Fault Operations: CB A(10) CB B(16) - Recommended(10)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Deer Creek - Hummel Creek 34.5kV (11 miles)
    1940 wood crossarm construction (age based on age of station)
    Subject to 16 open A conditions
    Subject to 17 open B conditions
    In the past 10 years, 16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Grant Tap 138kV
    3 terminal line outside of Grant Station.
    Deer Creek - Marion Plant 34.5kV
    4 Moabs in series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</si>
  <si>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</si>
  <si>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</si>
  <si>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Columbus, OH</t>
  </si>
  <si>
    <t>Marion, Indiana</t>
  </si>
  <si>
    <t>Sturgis, Michigan Area</t>
  </si>
  <si>
    <t>Columbus, Ohio</t>
  </si>
  <si>
    <t>The 345/138kV, 675MVA transformer #1 failed and caught fire at Bixby station. The MOAB switch, and risers cannot be repaired. A replacement is needed to support the load in the area.</t>
  </si>
  <si>
    <t>AEP Guidelines for Transmission Owner Identified Needs.</t>
  </si>
  <si>
    <t>Portsmouth, Ohio</t>
  </si>
  <si>
    <t>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t>
  </si>
  <si>
    <t>Bluffton, OH</t>
  </si>
  <si>
    <t>AEP Guidelines for Transmission Owner Identified Needs</t>
  </si>
  <si>
    <t>Equipment Material/Condition/Performance/Risk:
    AEP"s North Woodcock 138/69/34.5 kV, 50 MVA Transformer #1 (1966 vintage) is recommended for replacement due to dielectric strength breakdown, short circuit strength breakdown, and bushing damage. The 1200A/21kA, 69kV CB "A" (1966 vintage) and the 1200A/17kA,34.5kV CB "E" (1952 vintage), are in need of replacement due to bushing damage, excess numbers of fault operations (143), and a lack of spare part availability.
    The Bluffton - Rockhill 34.5 kV line has 55 open conditions. Most of the wood poles on this circuit are pre 1980-vintage. This line has experienced 9 momentary and 4 permanent outages in the last 10 years. 0.93 miles of this 34.5 kV line section between Hancock Wood Airport Delivery Point - Bluffton Station is nearing it"s thermal capacity under N-1-1 conditions.
    The Morrical - N. Woodcock 34.5 kV line has 77 open conditions. Half of the wood poles on this circuit are pre-1980 vintage. This line has experienced 16 momentary and 3 permanent outages in the last 10 years. The 0.64 mile 34.5 kV line section between Bluffton Station - Woodcock Switch is nearing it"s thermal capacity under N-1-1 conditions.
    Operational Flexibility and Efficiency:
    Bluffton Sw 34.5 kV is currently N.O. (towards Woodcock). This switch is open to prevent thermal overloads on the 34.5 kV system (~17 miles) under N-1-1 conditions.
    Hard taps currently exist for customers at both DTR and National Lime and Stone. Hard taps limit sectionalizing and often cause misoperations and over tripping</t>
  </si>
  <si>
    <t>Pursley – Franklin 138 kV line.</t>
  </si>
  <si>
    <t>New Customer Connection – A customer requested 138 kV service; anticipated load is 15 MW; location is near the Pursley – Franklin 138 kV line.
    Requested in-service date is June 2020.</t>
  </si>
  <si>
    <t>None (obligation to serve)</t>
  </si>
  <si>
    <t>New customer connection request will be evaluated per FirstEnergy's "Requirements for Transmission Connected Facilities" document and "Transmission Planning Criteria" document.</t>
  </si>
  <si>
    <t>New Customer Connection 
    A customer requested 138 kV service, anticipated load is 20 MW, location is near the Fawn - Lawson Jct 138 kV line.
    Requested in-service date is July 2020.</t>
  </si>
  <si>
    <t>Add / Expand Bus Configuration
    * Reduce amount of exposed potential local load loss during contingency conditions.
    Build New Transmission Line
    * Improve system reliability under contingency conditions.
    * Reduce the amount of potential local load loss during contingency conditions.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</si>
  <si>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</si>
  <si>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Avon-Clinton Install 138kV Double Circuit Corridor
    * Construct double circuit lines (~ 12 miles) from Dawson to Clinton with 795 ACSR conductor; utilize existing lines that are build for future 138kV expansion for part of the new double circuit. New conductor rating is 278 MVA SN / 339 MVA SE
    * Expand Dawson substation to a 6-breaker ring bus.
      * Avon-Dawson #1 and Avon-Dawson #2 138 kV Lines
      * Dawson-New Clinton Substation # 1 and Dawson-New Clinton Substation #2 138kV lines.
      * Connect 2 - 138 / 36 kV load transformers
    * Build a new substation near Clinton substation to convert Clinton to a breaker and half bus scheme, and incorporate the new Avon-Clinton 138 kV lines into the scheme. The breaker and half scheme will have 4 strings (12 breakers total).
    * Create two new line exits at Avon to incorporate the new Clinton lines.
    * Rearrange Grovewood taps to eliminate common tower contingency issues by tapping one transformer to the new Avon-Clinton 138 kV line.</t>
  </si>
  <si>
    <t xml:space="preserve"> Create two new line exits at Avon for dedicated 138kV radial lines to feed Dawson.</t>
  </si>
  <si>
    <t>DOM-2019-0018</t>
  </si>
  <si>
    <t>DEV Distribution has identified the need to replace an existing 115/34.5kV distribution transformer at Virginia Beach substation. Currently there is no high side fault interrupting device for this transformer. Requested in-service date is 05/15/2020</t>
  </si>
  <si>
    <t>Babcock &amp; Wilcox (B&amp;W) requested to upgrade their existing 12 kV service to 69 kV and be served directly from the B&amp;W 69 kV bus. Expected peak demand is approximately 16 MVA.</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</si>
  <si>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</si>
  <si>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 transmission customer has requested new 69kV service on the northeast side of Wooster, Ohio. The total peak demand is 11 MVA.</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</si>
  <si>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</si>
  <si>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Amazon Prime Air has requested distribution service (13kV) for a new air hub to be located at the Cincinnati/Northern Kentucky International Airport. Initial demand is projected to be 30 MW with phased growth to 80 MW.</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</si>
  <si>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</si>
  <si>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New and existing industrial load growth in the area west of the Cincinnati/Northern Kentucky International Airport is predicted to exceed the capacity of the local distribution system. An additional 40MWs is requested.</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</si>
  <si>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</si>
  <si>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</si>
  <si>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</si>
  <si>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</si>
  <si>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 Customer plans to install a 2nd 69/12 kV transformer in their facility to support increased load. This customer had already procured a transformer in advance.</t>
  </si>
  <si>
    <t>Support of the DHS sponsored Resilient Electric Grid (REG) initiative with a new technical pilot project involving superconducting cable.</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</si>
  <si>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</si>
  <si>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</si>
  <si>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</si>
  <si>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</si>
  <si>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</si>
  <si>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Customer requested a new delivery point in Miami County, Ohio, within Bethel Township. - Initial loading projected at ~5-7MW, with expected annual growth of 1.2%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</si>
  <si>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</si>
  <si>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</si>
  <si>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Technical Services continues to have problems with the mechanisms on three 345kV breakers at Foster. The manufacturer no longer makes the mechanism for these 1990 vintage breakers. The breakers also have an on-going problem leaking SF6 gas.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</si>
  <si>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</si>
  <si>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</si>
  <si>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</si>
  <si>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</si>
  <si>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Comprehensive inspection data revealed deterioration on Deepwater - Paulsboro 69 kV line.</t>
  </si>
  <si>
    <t>Inspection revealed deteriorated equipment in 69/12 kV Newport Substation</t>
  </si>
  <si>
    <t>Clark is supplied by 26kV circuits with increasing performance problems. -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 Clark serves roughly 2,300 customers and 16 MVA of load. * Stations around Clark are at or near capacity. There is a need for additional capacity in the area.</t>
  </si>
  <si>
    <t>Stations in the New Brunswick area are at or near capacity. There is a need for additional capacity in the area. * Adams serves roughly 22,000 customers and 83 MVA of load. * Bennetts Lane serves roughly 21,000 customers and 83 MVA of load. * Brunswick serves roughly 10,000 customers and 46 MVA of load. * Station capacity for each station is 60 MVA, excluding the value of inter-station ties.</t>
  </si>
  <si>
    <t>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t>
  </si>
  <si>
    <t>Customer has requested a new point of interconnection between DPL’s West Cambridge and Vienna 69 kV Substations to address reliability concerns.</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</si>
  <si>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</si>
  <si>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</si>
  <si>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</si>
  <si>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</si>
  <si>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Readington T774 34.5 kV line is radial. Line outage or contingency as well as 34.5 kV bus maintenance or outages result in loss of the T774 impacting approximately 1,700 customers and approximately 35 MW of load.</t>
  </si>
  <si>
    <t>Middletown Junction #3 230-69 kV: Transformer is 55 years old There have been 44 maintenance orders since 2003 Multiple oil leaks in load tap changer Combustible gasses found in load tap changer oil</t>
  </si>
  <si>
    <t>Hill Valley #1 115/46 kV Transformer Transformer has Increased failure probability due to leaks, failed auxiliary equipment and damaged wiring. Transformer is 57 years old. Since 2004, there have been 25 maintenance orders on this transformer.</t>
  </si>
  <si>
    <t>Lewistown #2 230/115-46 kV Transformer Transformer has an increased failure probability due to leaks and failed auxiliary equipment. Transformer is 65 years old. Since 2004, there have been 96 maintenance orders on this transformer.</t>
  </si>
  <si>
    <t>Hackensack is supplied by 26kV circuits with increasing performance problems. * Over the past decade, the 26kV supply circuits have seen significant momentary and extended outages, with total duration of hundreds of hours.  
Station equipment at Hackensack has been in service for over 60 years. This equipment has been identified as being in poor condition and needs to be addressed. * Hackensack serves roughly 5,000 customers and 30 MVA of load</t>
  </si>
  <si>
    <t>Plauderville is supplied by 26kV circuits with increasing performance problems. * Over the past decade, the 26kV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 Plauderville serves roughly 3,000 customers and 15 MVA of load. 
Stations around Plauderville are at or near capacity. There is a need for additional capacity in the area.</t>
  </si>
  <si>
    <t>*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t>
  </si>
  <si>
    <t>Poor station reliability at Mount Rose. Mount Rose serves roughly 11,000 customers and 60 MVA of load. * Mount Rose experienced station shutdowns due to loss of all 69kV supply in 2016 and 2018. *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 An N-1-1 condition on 69kV supplies in the network leaves Mount Rose and several customer substations in the area with only long distance, daisy-chained paths to 230kV sources. The voltage drops by roughly 7%. * A stuck breaker condition on the capacitor bank breaker causes the loss of two 69kV lines and the capacitor bank, leaving the station with only a single 69kV supply. The voltage drops by roughly 6%. * A stuck breaker condition on the bus section breaker results in the loss of the entire station.</t>
  </si>
  <si>
    <t>Inspections revealed deteriorated equipment at 138/12 kV Scull Substation</t>
  </si>
  <si>
    <t>Area</t>
  </si>
  <si>
    <t>PJM Area</t>
  </si>
  <si>
    <t>PJM West</t>
  </si>
  <si>
    <t>PJM South</t>
  </si>
  <si>
    <t>PJM MA</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</si>
  <si>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</si>
  <si>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</si>
  <si>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 Greentown * According to the DEDSTFMRS PJM document, BES facilities with 7+ elements are recommended to be in a complete breaker and a half setup at a minimum. This facility has 7 elements and is currently in an incomplete breaker and a half setup.</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</si>
  <si>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</si>
  <si>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</si>
  <si>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</si>
  <si>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</si>
  <si>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Customer has requested a new point of interconnection at DPL’s Milford substation due to load growth within the cooperative. * Forecasted Load: 73 MW</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</si>
  <si>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</si>
  <si>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</si>
  <si>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</si>
  <si>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</si>
  <si>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</si>
  <si>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Zelienople 69 kV Area Load At Risk * Outage of the Zelienople circuit results in loss of 16.6 MW and 3,762 customers * Radial line exposure is 1.2 miles * Line has experienced 2 sustained outages in the past 5 years</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</si>
  <si>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</si>
  <si>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</si>
  <si>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</si>
  <si>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Chamberlin 138 kV Substation * Two (2) 138 kV Oil Circuit Breaker (OCB) breakers (B86 &amp; B69) and MOAB Switch A19 at Chamberlin are showing degrading performance, increasing maintenance, age (&gt; 30 years), and obsolescence of equipment and spare parts.</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</si>
  <si>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</si>
  <si>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</si>
  <si>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</si>
  <si>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</si>
  <si>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</si>
  <si>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</si>
  <si>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</si>
  <si>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</si>
  <si>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</si>
  <si>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Comprehensive inspection data revealed deterioration on Moss Mill - Motts Farm 69 kV line.</t>
  </si>
  <si>
    <t>Comprehensive inspection data revealed deterioration on Mickleton - Paulsboro - Valero 69 kV line.</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</si>
  <si>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</si>
  <si>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</si>
  <si>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 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 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</si>
  <si>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Associated Needs: AEP-2018-IM010 Strawton - Arnold Hogan 138 kV * This line currently has 4 MOABS in series (2 at Aladdin and 2 at Jones Creek) which is above AEP’s max of 3.</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</si>
  <si>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</si>
  <si>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</si>
  <si>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Hillcrest - Bluffton 69kV line * 1964 vintage wood pole line * This line is currently subject to 155 open conditions with the majority being structural issues. This trend is expected to increase as the structures and conductor age. Decatur - Berne 69kV line * 1966 vintage wood pole line * This line is currently subject to 95 open conditions with the majority being structural issues. This trend is expected to increase as the structures and conductor age. Jay - Lincoln 138kV line * 1953 vintage wood H frame line * This line is currently subject to 111 open conditions with the majority being structural issues. This trend is expected to increase as the structures and conductor age. Adams - Bluffton 69kV line * 1957 vintage wood pole line * This line is currently subject to 32 open conditions with the majority being rotting structural issues. This trend is expected to increase as the structures and conductor age. Portland 69kV station * Breakers “A” and “G” * 1962-1969 vintage Oil breakers * Fault Operations: A(57) G(89) - Recommended(10) Kingsland 69kV station * Breakers “A” and “B” * 1969 vintage Oil breaker * Fault Operations: A(31) B(27) - Recommended(10). Antiville * Potential economic developments have not materialized due to system load limitations. Trinity Tap (Jay REMC/Wabash Valley Power Authority) * Potential economic developments have not materialized due to system load limitations. * WVPA is targeting this area for load growth. WVPA/Heartland Industrial Park 1 (Pleasant station) * WVPA/Heartland has requested a new 138kV delivery point to feed a new industrial park. * 2 industrial customers are already building on this site with room for further expansion. This load growth further constrains an already constrained 69kV network WVPA/Heartland Industrial Park 2 (Ossian station) * WVPA/Heartland has target this area for industrial development. * Potential economic developments have not materialized due to system load limitations. Kinnerk (WVPA/Heartland station) * Customer has made an offer to upgrade this station to 138kV in order to enable to connect 138kV to the Pleasant and Ossian industrial parks. Kingsland (I&amp;M Distribution) * I&amp;M Distribution has indicated a want to move toward 138kV at this facility due to the expected load growth in the industrial park north of this station.</t>
  </si>
  <si>
    <t>Kankakee - Jackson Rd 34kV Line (~4 miles) * Wood pole line * 88 open conditions with the majority being structure issues. This trend is expected to increase as the structures and conductor age. Torrington Tap 34kV Line (~1 mile) * Wood pole line * 2 open conditions. This trend is expected to increase as the structures and conductor age.</t>
  </si>
  <si>
    <t>Medford - Blaine Street (~3.3 Miles) * 1940’s vintage wood crossarm construction with cap and pin insulators * There are currently 40 open conditions on this line. This trend is expected to increase as the structures and conductor age. Medford - Haymond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(~3.7 miles) * 1950’s vintage wood crossarm construction with cap and pin insulators * There are currently 7 open conditions on this segment of the line. This trend is expected to increase as the structures and conductor age. Kenmore - 23rd street (Section is .53 miles) * Section has been identified as having multiple physically overloaded structures and must be addressed.</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</si>
  <si>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</si>
  <si>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</si>
  <si>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Avon 345 / 138 kV 448 MVA #91 Transformer * Transformer is gassing at an increasing rate * Oil condition is degraded * Leaks - Not cost effective to repair * Severe loading history * Cooler condition is degraded</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</si>
  <si>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</si>
  <si>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</si>
  <si>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</si>
  <si>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</si>
  <si>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</si>
  <si>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</si>
  <si>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</si>
  <si>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</si>
  <si>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</si>
  <si>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</si>
  <si>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</si>
  <si>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</si>
  <si>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Fowles - NASA Q16 138 kV Terminal Equipment * One (1) 138 kV breaker at Fowles (Q16), associated switches, relays, and CCVTs are showing degrading performance, increasing maintenance, age (60 years), and obsolescence of equipment and spare parts.</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</si>
  <si>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</si>
  <si>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</si>
  <si>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Customer has requested a new 69 kV interconnection point off the Harbeson - Millsboro 69 kV line due to deteriorating infrastructure at existing tap and load growth within the cooperative.</t>
  </si>
  <si>
    <t>Comprehensive inspection data revealed deterioration on Sharptown - Laurel 69 kV line.</t>
  </si>
  <si>
    <t>Comprehensive inspection data revealed deterioration on Vienna - West Cambridge 69 kV line.</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</si>
  <si>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</si>
  <si>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</si>
  <si>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</si>
  <si>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</si>
  <si>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</si>
  <si>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</si>
  <si>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</si>
  <si>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</si>
  <si>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</si>
  <si>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</si>
  <si>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</si>
  <si>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</si>
  <si>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</si>
  <si>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New Customer Connection - A customer requested 69 kV service for a load of approximately 1.3 MVA near the Bingham - Galion 69 kV Line.</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</si>
  <si>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</si>
  <si>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</si>
  <si>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</si>
  <si>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New Customer Connection
*   A customer requested 138 kV service, anticipated load is 20 MW, location is near the Fawn - Lawson Jct 138 kV line.
*   Requested in-service date is July 2020.</t>
  </si>
  <si>
    <t>New Customer Connection - A customer requested 138 kV service; anticipated load is 15 MW; location is near the Pursley - Franklin 138 kV line. Requested in-service date is June 2020.</t>
  </si>
  <si>
    <t>AEP-2019-AP006</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</si>
  <si>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</si>
  <si>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</si>
  <si>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</si>
  <si>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</si>
  <si>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</si>
  <si>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AEP-2019-AP009</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</si>
  <si>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</si>
  <si>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</si>
  <si>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</si>
  <si>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AEP-2019-OH005</t>
  </si>
  <si>
    <t>A customer has requested new service south of Benwood, West Virginia. The forecasted peak demand is 8 MVA.</t>
  </si>
  <si>
    <t>AEP-2019-OH006</t>
  </si>
  <si>
    <t>A customer has requested new service four miles east of Moundsville, West Virginia. The forecasted peak demand is 20 MVA.</t>
  </si>
  <si>
    <t>AEP-2019-OH007</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</si>
  <si>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</si>
  <si>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AEP-2019-OH008</t>
  </si>
  <si>
    <t>• 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 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t>
  </si>
  <si>
    <t>AEP-2019-OH009</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</si>
  <si>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</si>
  <si>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</si>
  <si>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</si>
  <si>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</si>
  <si>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</si>
  <si>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COMED-2019-002</t>
  </si>
  <si>
    <t>• Station 20 Braidwood 345kV bus tie 11-14 • Replacement parts are difficult to acquire • Bushings are at end of life • Manufactured in 1978</t>
  </si>
  <si>
    <t>COMED-2019-003</t>
  </si>
  <si>
    <t>• New customer has requested new 138kV service in the Bradley area • 11MW in 2020, up to 45 MW by 2024</t>
  </si>
  <si>
    <t>COMED-2019-004</t>
  </si>
  <si>
    <t>• Distribution has asked for an additional 12kV transformer connection at Devon</t>
  </si>
  <si>
    <t>COMED-2019-005</t>
  </si>
  <si>
    <t>• 138kV line 4605 is a three-terminal line • TSS 46 Des Plaines • TSS 198 Des Plaines • TDC 207 Tonne (future Elk Grove) • Elk Grove project B2941 will cut into the line • The current configuration is very difficult to relay properly due to unequal lengths of the three legs</t>
  </si>
  <si>
    <t>COMED-2019-001</t>
  </si>
  <si>
    <t>Dayton-2019-008</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</si>
  <si>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</si>
  <si>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</si>
  <si>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</si>
  <si>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</si>
  <si>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</si>
  <si>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DEOK-2019-006</t>
  </si>
  <si>
    <t>Duke Energy Distribution has requested a new delivery point at Maineville substation. Loading on the single 138/13kV 22MVA transformer at Maineville has reached its nameplate rating.</t>
  </si>
  <si>
    <t>DEOK-2019-007</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</si>
  <si>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</si>
  <si>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DEOK-2019-008</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</si>
  <si>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</si>
  <si>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DEOK-2019-009</t>
  </si>
  <si>
    <t>Duke Energy Distribution has requested a new delivery point at Allen substation. Loading on Allen’s single 69/13kV 22MVA transformer has reached the nameplate rating.</t>
  </si>
  <si>
    <t>DEOK-2019-010</t>
  </si>
  <si>
    <t>Duke Energy Distribution has requested a new delivery point in the Mason Ohio area. New light industrial load growth requires 7MW of service by 2021 with and additional 15MW expected by 2022.</t>
  </si>
  <si>
    <t>DEOK-2019-011</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</si>
  <si>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</si>
  <si>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DEOK-2019-003</t>
  </si>
  <si>
    <t>COMED-2018-001</t>
  </si>
  <si>
    <t>COMED-2018-003</t>
  </si>
  <si>
    <t>COMED-2018-002</t>
  </si>
  <si>
    <t xml:space="preserve">DEOK-2018-001 </t>
  </si>
  <si>
    <t xml:space="preserve">DEOK-2018-002 </t>
  </si>
  <si>
    <t>DEOK-2019-002</t>
  </si>
  <si>
    <t xml:space="preserve">DEOK-2018-003 </t>
  </si>
  <si>
    <t>DEOK-2019-001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</si>
</sst>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b/>
      <sz val="9"/>
      <color indexed="81"/>
      <name val="Tahoma"/>
      <family val="2"/>
    </font>
    <font>
      <sz val="9"/>
      <color indexed="81"/>
      <name val="Tahoma"/>
      <family val="2"/>
    </font>
    <font>
      <b/>
      <sz val="20"/>
      <color theme="1"/>
      <name val="Calibri"/>
      <family val="2"/>
      <scheme val="minor"/>
    </font>
    <font>
      <b/>
      <sz val="12"/>
      <color rgb="FFFFFFFF"/>
      <name val="Arial"/>
      <family val="2"/>
    </font>
    <font>
      <sz val="10"/>
      <color rgb="FF000000"/>
      <name val="Arial"/>
      <family val="2"/>
    </font>
    <font>
      <b/>
      <sz val="12"/>
      <color rgb="FFFFFFFF"/>
      <name val="Arial"/>
      <family val="2"/>
    </font>
    <font>
      <sz val="11"/>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right/>
      <top/>
      <bottom style="thin">
        <color theme="0"/>
      </bottom>
      <diagonal/>
    </border>
    <border>
      <left/>
      <right style="thin">
        <color theme="0"/>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000000"/>
      </bottom>
      <diagonal/>
    </border>
    <border>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style="medium">
        <color rgb="FF000000"/>
      </bottom>
      <diagonal/>
    </border>
    <border>
      <left/>
      <right style="medium">
        <color rgb="FFFFFFFF"/>
      </right>
      <top/>
      <bottom/>
      <diagonal/>
    </border>
    <border>
      <left style="medium">
        <color rgb="FFFFFFFF"/>
      </left>
      <right style="medium">
        <color rgb="FFFFFFFF"/>
      </right>
      <top/>
      <bottom/>
      <diagonal/>
    </border>
    <border>
      <left style="medium">
        <color rgb="FFFFFFFF"/>
      </left>
      <right/>
      <top/>
      <bottom/>
      <diagonal/>
    </border>
  </borders>
  <cellStyleXfs count="1">
    <xf numFmtId="0" fontId="0" fillId="0" borderId="0"/>
  </cellStyleXfs>
  <cellXfs count="69">
    <xf numFmtId="0" fontId="0" fillId="0" borderId="0" xfId="0"/>
    <xf numFmtId="0" fontId="0" fillId="0" borderId="0" xfId="0" applyAlignment="1">
      <alignment horizontal="center"/>
    </xf>
    <xf numFmtId="0" fontId="2" fillId="0" borderId="0" xfId="0" applyFont="1" applyAlignment="1">
      <alignment horizontal="center"/>
    </xf>
    <xf numFmtId="0" fontId="1" fillId="2" borderId="8" xfId="0" applyFont="1" applyFill="1" applyBorder="1"/>
    <xf numFmtId="0" fontId="1" fillId="2" borderId="10" xfId="0" applyFont="1" applyFill="1" applyBorder="1"/>
    <xf numFmtId="0" fontId="2" fillId="0" borderId="6" xfId="0" applyFont="1" applyBorder="1" applyAlignment="1">
      <alignment vertical="top"/>
    </xf>
    <xf numFmtId="0" fontId="2" fillId="0" borderId="9" xfId="0" applyFont="1" applyBorder="1" applyAlignment="1">
      <alignment horizontal="center" vertical="top"/>
    </xf>
    <xf numFmtId="0" fontId="2" fillId="0" borderId="9" xfId="0" applyFont="1" applyBorder="1" applyAlignment="1">
      <alignment horizontal="center" vertical="top" wrapText="1"/>
    </xf>
    <xf numFmtId="0" fontId="0" fillId="0" borderId="0" xfId="0" applyAlignment="1">
      <alignment vertical="top"/>
    </xf>
    <xf numFmtId="14" fontId="0" fillId="0" borderId="0" xfId="0" applyNumberFormat="1"/>
    <xf numFmtId="14" fontId="0" fillId="0" borderId="0" xfId="0" applyNumberFormat="1" applyAlignment="1">
      <alignment horizontal="center"/>
    </xf>
    <xf numFmtId="14" fontId="2" fillId="0" borderId="9" xfId="0" applyNumberFormat="1" applyFont="1" applyBorder="1" applyAlignment="1">
      <alignment horizontal="center" vertical="top"/>
    </xf>
    <xf numFmtId="0" fontId="0" fillId="4" borderId="0" xfId="0" applyFill="1" applyAlignment="1">
      <alignment horizontal="center"/>
    </xf>
    <xf numFmtId="0" fontId="0" fillId="3" borderId="0" xfId="0" applyFill="1" applyAlignment="1">
      <alignment horizontal="center"/>
    </xf>
    <xf numFmtId="0" fontId="1" fillId="2" borderId="10" xfId="0" applyFont="1" applyFill="1" applyBorder="1" applyAlignment="1">
      <alignment horizontal="center"/>
    </xf>
    <xf numFmtId="0" fontId="2" fillId="0" borderId="3" xfId="0" applyFont="1" applyBorder="1" applyAlignment="1">
      <alignment horizontal="center" vertical="top" wrapText="1"/>
    </xf>
    <xf numFmtId="0" fontId="0" fillId="0" borderId="0" xfId="0" applyAlignment="1">
      <alignment horizontal="center"/>
    </xf>
    <xf numFmtId="0" fontId="0" fillId="0" borderId="0" xfId="0" applyFill="1" applyAlignment="1">
      <alignment horizontal="center"/>
    </xf>
    <xf numFmtId="0" fontId="0" fillId="5" borderId="0" xfId="0" applyFill="1" applyAlignment="1">
      <alignment horizontal="center"/>
    </xf>
    <xf numFmtId="0" fontId="0" fillId="6" borderId="0" xfId="0" applyFill="1"/>
    <xf numFmtId="0" fontId="2" fillId="0" borderId="0" xfId="0" applyFont="1"/>
    <xf numFmtId="0" fontId="3" fillId="0" borderId="0" xfId="0" applyFont="1"/>
    <xf numFmtId="0" fontId="6" fillId="0" borderId="0" xfId="0" applyFont="1"/>
    <xf numFmtId="0" fontId="7" fillId="0" borderId="19" xfId="0" applyFont="1" applyFill="1" applyBorder="1" applyAlignment="1">
      <alignment vertical="center" wrapText="1" readingOrder="1"/>
    </xf>
    <xf numFmtId="0" fontId="9" fillId="0" borderId="19" xfId="0" applyFont="1" applyFill="1" applyBorder="1" applyAlignment="1">
      <alignment horizontal="center" vertical="center" wrapText="1" readingOrder="1"/>
    </xf>
    <xf numFmtId="0" fontId="7" fillId="0" borderId="20" xfId="0" applyFont="1" applyFill="1" applyBorder="1" applyAlignment="1">
      <alignment vertical="center" wrapText="1" readingOrder="1"/>
    </xf>
    <xf numFmtId="0" fontId="8" fillId="0" borderId="14" xfId="0" applyFont="1" applyFill="1" applyBorder="1" applyAlignment="1">
      <alignment horizontal="center" vertical="center" wrapText="1" readingOrder="1"/>
    </xf>
    <xf numFmtId="0" fontId="8" fillId="0" borderId="11" xfId="0" applyFont="1" applyFill="1" applyBorder="1" applyAlignment="1">
      <alignment horizontal="left" vertical="center" wrapText="1" readingOrder="1"/>
    </xf>
    <xf numFmtId="0" fontId="8" fillId="0" borderId="11" xfId="0" applyFont="1" applyFill="1" applyBorder="1" applyAlignment="1">
      <alignment horizontal="center" vertical="center" wrapText="1" readingOrder="1"/>
    </xf>
    <xf numFmtId="0" fontId="8" fillId="0" borderId="15" xfId="0" applyFont="1" applyFill="1" applyBorder="1" applyAlignment="1">
      <alignment horizontal="left" vertical="center" wrapText="1" readingOrder="1"/>
    </xf>
    <xf numFmtId="0" fontId="8" fillId="0" borderId="12" xfId="0" applyFont="1" applyFill="1" applyBorder="1" applyAlignment="1">
      <alignment horizontal="left" vertical="center" wrapText="1" readingOrder="1"/>
    </xf>
    <xf numFmtId="0" fontId="8" fillId="0" borderId="12" xfId="0" applyFont="1" applyFill="1" applyBorder="1" applyAlignment="1">
      <alignment horizontal="center" vertical="center" wrapText="1" readingOrder="1"/>
    </xf>
    <xf numFmtId="0" fontId="8" fillId="0" borderId="16" xfId="0" applyFont="1" applyFill="1" applyBorder="1" applyAlignment="1">
      <alignment horizontal="left" vertical="center" wrapText="1" readingOrder="1"/>
    </xf>
    <xf numFmtId="0" fontId="8" fillId="0" borderId="13" xfId="0" applyFont="1" applyFill="1" applyBorder="1" applyAlignment="1">
      <alignment horizontal="left" vertical="center" wrapText="1" readingOrder="1"/>
    </xf>
    <xf numFmtId="0" fontId="8" fillId="0" borderId="13" xfId="0" applyFont="1" applyFill="1" applyBorder="1" applyAlignment="1">
      <alignment horizontal="center" vertical="center" wrapText="1" readingOrder="1"/>
    </xf>
    <xf numFmtId="0" fontId="8" fillId="0" borderId="17" xfId="0" applyFont="1" applyFill="1" applyBorder="1" applyAlignment="1">
      <alignment horizontal="left" vertical="center" wrapText="1" readingOrder="1"/>
    </xf>
    <xf numFmtId="0" fontId="9" fillId="0" borderId="18" xfId="0" applyFont="1" applyFill="1" applyBorder="1" applyAlignment="1">
      <alignment vertical="center" wrapText="1" readingOrder="1"/>
    </xf>
    <xf numFmtId="0" fontId="0" fillId="0" borderId="0" xfId="0" applyAlignment="1"/>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wrapText="1"/>
    </xf>
    <xf numFmtId="0" fontId="0" fillId="7" borderId="0" xfId="0" applyFill="1"/>
    <xf numFmtId="14" fontId="0" fillId="7" borderId="0" xfId="0" applyNumberFormat="1" applyFill="1"/>
    <xf numFmtId="0" fontId="0" fillId="7" borderId="0" xfId="0" applyFill="1" applyAlignment="1">
      <alignment wrapText="1"/>
    </xf>
    <xf numFmtId="0" fontId="0" fillId="0" borderId="0" xfId="0" applyFill="1"/>
    <xf numFmtId="14" fontId="0" fillId="0" borderId="0" xfId="0" applyNumberFormat="1" applyFill="1"/>
    <xf numFmtId="0" fontId="0" fillId="0" borderId="0" xfId="0" applyFill="1" applyAlignment="1">
      <alignment wrapText="1"/>
    </xf>
    <xf numFmtId="166" fontId="0" fillId="0" borderId="0" xfId="0" applyNumberFormat="1" applyAlignment="1">
      <alignment horizontal="center"/>
    </xf>
    <xf numFmtId="166" fontId="0" fillId="0" borderId="0" xfId="0" applyNumberFormat="1"/>
    <xf numFmtId="166" fontId="0" fillId="0" borderId="0" xfId="0" applyNumberFormat="1" applyFill="1"/>
    <xf numFmtId="166" fontId="0" fillId="7" borderId="0" xfId="0" applyNumberFormat="1" applyFill="1"/>
    <xf numFmtId="0" fontId="0" fillId="0" borderId="0" xfId="0" applyNumberFormat="1" applyAlignment="1">
      <alignment horizontal="center"/>
    </xf>
    <xf numFmtId="16" fontId="0" fillId="0" borderId="0" xfId="0" applyNumberFormat="1" applyAlignment="1">
      <alignment horizontal="center"/>
    </xf>
    <xf numFmtId="16" fontId="0" fillId="0" borderId="0" xfId="0" applyNumberFormat="1" applyFill="1" applyAlignment="1">
      <alignment horizontal="center"/>
    </xf>
    <xf numFmtId="16" fontId="0" fillId="0" borderId="0" xfId="0" quotePrefix="1" applyNumberFormat="1" applyFill="1" applyAlignment="1">
      <alignment horizontal="center"/>
    </xf>
    <xf numFmtId="0" fontId="0" fillId="0" borderId="0" xfId="0" quotePrefix="1" applyFill="1" applyAlignment="1">
      <alignment horizontal="center"/>
    </xf>
    <xf numFmtId="14" fontId="2" fillId="0" borderId="6" xfId="0" applyNumberFormat="1" applyFont="1" applyBorder="1" applyAlignment="1">
      <alignment horizontal="center" vertical="top"/>
    </xf>
    <xf numFmtId="0" fontId="2" fillId="0" borderId="3" xfId="0" applyFont="1" applyBorder="1" applyAlignment="1">
      <alignment vertical="top" wrapText="1"/>
    </xf>
    <xf numFmtId="14" fontId="2" fillId="0" borderId="4" xfId="0" applyNumberFormat="1" applyFont="1" applyBorder="1" applyAlignment="1">
      <alignment horizontal="center" vertical="top"/>
    </xf>
    <xf numFmtId="14" fontId="1" fillId="2" borderId="2" xfId="0" applyNumberFormat="1" applyFont="1" applyFill="1" applyBorder="1" applyAlignment="1">
      <alignment horizontal="center"/>
    </xf>
    <xf numFmtId="0" fontId="10" fillId="0" borderId="0" xfId="0" applyFont="1"/>
    <xf numFmtId="0" fontId="0" fillId="0" borderId="0" xfId="0" applyAlignment="1">
      <alignment horizontal="left" wrapText="1"/>
    </xf>
    <xf numFmtId="0" fontId="0" fillId="0" borderId="0" xfId="0" applyAlignment="1">
      <alignment horizontal="left"/>
    </xf>
    <xf numFmtId="14" fontId="1" fillId="2" borderId="5" xfId="0" applyNumberFormat="1" applyFont="1" applyFill="1" applyBorder="1" applyAlignment="1">
      <alignment horizontal="center"/>
    </xf>
    <xf numFmtId="14" fontId="1" fillId="2" borderId="7" xfId="0" applyNumberFormat="1" applyFont="1" applyFill="1" applyBorder="1" applyAlignment="1">
      <alignment horizontal="center"/>
    </xf>
    <xf numFmtId="14" fontId="1" fillId="2" borderId="1" xfId="0" applyNumberFormat="1" applyFont="1" applyFill="1" applyBorder="1" applyAlignment="1">
      <alignment horizontal="center"/>
    </xf>
    <xf numFmtId="14" fontId="1" fillId="2" borderId="2" xfId="0" applyNumberFormat="1" applyFont="1" applyFill="1" applyBorder="1" applyAlignment="1">
      <alignment horizontal="center" wrapText="1"/>
    </xf>
    <xf numFmtId="14" fontId="2" fillId="0" borderId="4" xfId="0" applyNumberFormat="1" applyFont="1" applyBorder="1" applyAlignment="1">
      <alignment horizontal="center" vertical="top" wrapText="1"/>
    </xf>
    <xf numFmtId="0" fontId="0" fillId="0" borderId="0" xfId="0" applyAlignment="1">
      <alignment horizontal="center" wrapText="1"/>
    </xf>
  </cellXfs>
  <cellStyles count="1">
    <cellStyle name="Normal" xfId="0" builtinId="0"/>
  </cellStyles>
  <dxfs count="29">
    <dxf>
      <alignment textRotation="0" wrapText="1" indent="0" justifyLastLine="0" shrinkToFit="0" readingOrder="0"/>
    </dxf>
    <dxf>
      <font>
        <strike/>
      </font>
    </dxf>
    <dxf>
      <font>
        <strike/>
      </font>
    </dxf>
    <dxf>
      <font>
        <strike/>
      </font>
    </dxf>
    <dxf>
      <numFmt numFmtId="19" formatCode="m/d/yyyy"/>
    </dxf>
    <dxf>
      <numFmt numFmtId="166" formatCode="0.00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9" formatCode="m/d/yyyy"/>
    </dxf>
    <dxf>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center" textRotation="0" wrapText="1" indent="0" justifyLastLine="0" shrinkToFit="0" readingOrder="1"/>
      <border diagonalUp="0" diagonalDown="0" outline="0">
        <left style="medium">
          <color rgb="FFFFFFFF"/>
        </left>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right style="medium">
          <color rgb="FFFFFFFF"/>
        </right>
        <top style="thick">
          <color rgb="FFFFFFFF"/>
        </top>
        <bottom style="medium">
          <color rgb="FFFFFFFF"/>
        </bottom>
      </border>
    </dxf>
    <dxf>
      <border outline="0">
        <left style="medium">
          <color rgb="FF000000"/>
        </left>
        <right style="medium">
          <color rgb="FF000000"/>
        </right>
        <top style="medium">
          <color rgb="FF000000"/>
        </top>
      </border>
    </dxf>
    <dxf>
      <fill>
        <patternFill patternType="none">
          <fgColor indexed="64"/>
          <bgColor auto="1"/>
        </patternFill>
      </fill>
    </dxf>
    <dxf>
      <font>
        <b/>
        <i val="0"/>
        <strike val="0"/>
        <condense val="0"/>
        <extend val="0"/>
        <outline val="0"/>
        <shadow val="0"/>
        <u val="none"/>
        <vertAlign val="baseline"/>
        <sz val="12"/>
        <color rgb="FFFFFFFF"/>
        <name val="Arial"/>
        <scheme val="none"/>
      </font>
      <fill>
        <patternFill patternType="none">
          <fgColor indexed="64"/>
          <bgColor auto="1"/>
        </patternFill>
      </fill>
      <alignment horizontal="general" vertical="center" textRotation="0" wrapText="1" indent="0" justifyLastLine="0" shrinkToFit="0" readingOrder="1"/>
      <border diagonalUp="0" diagonalDown="0" outline="0">
        <left style="medium">
          <color rgb="FFFFFFFF"/>
        </left>
        <right style="medium">
          <color rgb="FFFFFFFF"/>
        </right>
        <top/>
        <bottom/>
      </border>
    </dxf>
    <dxf>
      <alignment horizontal="general"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theme="0"/>
        </bottom>
      </border>
    </dxf>
    <dxf>
      <alignment vertical="top"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farmel\RTEP\M-3\M-3%20Tracking%20Sheet-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LookupTables"/>
    </sheetNames>
    <sheetDataSet>
      <sheetData sheetId="0"/>
      <sheetData sheetId="1">
        <row r="7">
          <cell r="B7" t="str">
            <v>Req</v>
          </cell>
          <cell r="C7" t="str">
            <v>no issue</v>
          </cell>
          <cell r="D7" t="str">
            <v>MW</v>
          </cell>
        </row>
        <row r="8">
          <cell r="B8" t="str">
            <v>Good</v>
          </cell>
          <cell r="C8" t="str">
            <v>N/A</v>
          </cell>
          <cell r="D8" t="str">
            <v>MVA</v>
          </cell>
        </row>
        <row r="9">
          <cell r="B9" t="str">
            <v>Bad</v>
          </cell>
          <cell r="C9" t="str">
            <v>Issue</v>
          </cell>
        </row>
      </sheetData>
    </sheetDataSet>
  </externalBook>
</externalLink>
</file>

<file path=xl/tables/table1.xml><?xml version="1.0" encoding="utf-8"?>
<table xmlns="http://schemas.openxmlformats.org/spreadsheetml/2006/main" id="2" name="Table2" displayName="Table2" ref="A2:J306" totalsRowShown="0" headerRowDxfId="28" headerRowBorderDxfId="27">
  <autoFilter ref="A2:J306">
    <filterColumn colId="9">
      <filters>
        <filter val="PJM West"/>
      </filters>
    </filterColumn>
  </autoFilter>
  <sortState ref="A3:J306">
    <sortCondition ref="A2:A306"/>
  </sortState>
  <tableColumns count="10">
    <tableColumn id="1" name="Need Number"/>
    <tableColumn id="2" name="TO" dataDxfId="26">
      <calculatedColumnFormula>IF(A3&lt;&gt;"",LEFT(A3,SEARCH("-",A3)-1),"")</calculatedColumnFormula>
    </tableColumn>
    <tableColumn id="4" name="Need Mtg" dataDxfId="25"/>
    <tableColumn id="5" name="Solution Mtg" dataDxfId="24"/>
    <tableColumn id="12" name="Selected Solution Posted" dataDxfId="23"/>
    <tableColumn id="17" name="Local Plan Submission Posted" dataDxfId="22"/>
    <tableColumn id="16" name="Upgrade ID" dataDxfId="21"/>
    <tableColumn id="19" name="Withdrawn" dataDxfId="20"/>
    <tableColumn id="21" name="Problem Statement" dataDxfId="0"/>
    <tableColumn id="36" name="Area" dataDxfId="19"/>
  </tableColumns>
  <tableStyleInfo name="TableStyleMedium9" showFirstColumn="1" showLastColumn="0" showRowStripes="1" showColumnStripes="0"/>
</table>
</file>

<file path=xl/tables/table2.xml><?xml version="1.0" encoding="utf-8"?>
<table xmlns="http://schemas.openxmlformats.org/spreadsheetml/2006/main" id="1" name="Table1" displayName="Table1" ref="C22:G46" totalsRowShown="0" headerRowDxfId="18" dataDxfId="17" tableBorderDxfId="16">
  <autoFilter ref="C22:G46"/>
  <tableColumns count="5">
    <tableColumn id="1" name="Need" dataDxfId="15"/>
    <tableColumn id="2" name="Transmission Line / Substation Locations" dataDxfId="14"/>
    <tableColumn id="3" name="Existing Line Rating (SN / SE)" dataDxfId="13"/>
    <tableColumn id="4" name="Existing Conductor Rating (SN / SE)" dataDxfId="12"/>
    <tableColumn id="5" name="Limiting Terminal Equipment" dataDxfId="11"/>
  </tableColumns>
  <tableStyleInfo name="TableStyleMedium10" showFirstColumn="0" showLastColumn="0" showRowStripes="1" showColumnStripes="0"/>
</table>
</file>

<file path=xl/tables/table3.xml><?xml version="1.0" encoding="utf-8"?>
<table xmlns="http://schemas.openxmlformats.org/spreadsheetml/2006/main" id="3" name="Scraped" displayName="Scraped" ref="A2:O151" totalsRowShown="0">
  <autoFilter ref="A2:O151"/>
  <sortState ref="A3:O17">
    <sortCondition ref="F2:F151"/>
  </sortState>
  <tableColumns count="15">
    <tableColumn id="1" name="NeedID"/>
    <tableColumn id="2" name="Slide" dataDxfId="10"/>
    <tableColumn id="3" name="T_Zone"/>
    <tableColumn id="4" name="Facility"/>
    <tableColumn id="5" name="Process_Stage"/>
    <tableColumn id="6" name="Needs_Presented" dataDxfId="9"/>
    <tableColumn id="7" name="Solution_Presented"/>
    <tableColumn id="8" name="Driver"/>
    <tableColumn id="9" name="Assumptions"/>
    <tableColumn id="10" name="ProblemStatement" dataDxfId="8"/>
    <tableColumn id="11" name="Solution" dataDxfId="7"/>
    <tableColumn id="12" name="Alternative" dataDxfId="6"/>
    <tableColumn id="13" name="Cost" dataDxfId="5"/>
    <tableColumn id="14" name="PIS" dataDxfId="4"/>
    <tableColumn id="15" name="Status"/>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topLeftCell="A13" workbookViewId="0">
      <selection activeCell="D10" sqref="D10"/>
    </sheetView>
  </sheetViews>
  <sheetFormatPr defaultRowHeight="15" x14ac:dyDescent="0.25"/>
  <cols>
    <col min="1" max="1" width="3.140625" style="20" customWidth="1"/>
    <col min="2" max="2" width="14.85546875" customWidth="1"/>
    <col min="3" max="3" width="72.85546875" customWidth="1"/>
  </cols>
  <sheetData>
    <row r="1" spans="1:3" ht="40.5" customHeight="1" x14ac:dyDescent="0.4">
      <c r="B1" s="21" t="s">
        <v>214</v>
      </c>
    </row>
    <row r="2" spans="1:3" ht="74.25" customHeight="1" x14ac:dyDescent="0.25">
      <c r="B2" s="61" t="s">
        <v>213</v>
      </c>
      <c r="C2" s="61"/>
    </row>
    <row r="3" spans="1:3" ht="20.25" customHeight="1" x14ac:dyDescent="0.25">
      <c r="B3" s="62" t="s">
        <v>212</v>
      </c>
      <c r="C3" s="62"/>
    </row>
    <row r="5" spans="1:3" x14ac:dyDescent="0.25">
      <c r="A5" s="20" t="s">
        <v>0</v>
      </c>
    </row>
    <row r="6" spans="1:3" x14ac:dyDescent="0.25">
      <c r="B6" t="s">
        <v>211</v>
      </c>
    </row>
    <row r="7" spans="1:3" x14ac:dyDescent="0.25">
      <c r="A7" s="20" t="s">
        <v>1</v>
      </c>
    </row>
    <row r="8" spans="1:3" x14ac:dyDescent="0.25">
      <c r="B8" t="s">
        <v>210</v>
      </c>
    </row>
    <row r="9" spans="1:3" x14ac:dyDescent="0.25">
      <c r="A9" s="20" t="s">
        <v>2</v>
      </c>
    </row>
    <row r="10" spans="1:3" x14ac:dyDescent="0.25">
      <c r="B10" t="s">
        <v>210</v>
      </c>
    </row>
    <row r="11" spans="1:3" x14ac:dyDescent="0.25">
      <c r="A11" s="20" t="s">
        <v>209</v>
      </c>
    </row>
    <row r="12" spans="1:3" x14ac:dyDescent="0.25">
      <c r="B12" t="s">
        <v>208</v>
      </c>
    </row>
    <row r="13" spans="1:3" x14ac:dyDescent="0.25">
      <c r="A13" s="20" t="s">
        <v>207</v>
      </c>
    </row>
    <row r="14" spans="1:3" x14ac:dyDescent="0.25">
      <c r="B14" t="s">
        <v>206</v>
      </c>
    </row>
    <row r="15" spans="1:3" x14ac:dyDescent="0.25">
      <c r="A15" s="20" t="s">
        <v>205</v>
      </c>
    </row>
    <row r="16" spans="1:3" x14ac:dyDescent="0.25">
      <c r="B16" t="s">
        <v>204</v>
      </c>
    </row>
    <row r="17" spans="1:3" x14ac:dyDescent="0.25">
      <c r="A17" s="20" t="s">
        <v>203</v>
      </c>
    </row>
    <row r="18" spans="1:3" ht="64.5" customHeight="1" x14ac:dyDescent="0.25">
      <c r="B18" s="61" t="s">
        <v>202</v>
      </c>
      <c r="C18" s="61"/>
    </row>
    <row r="19" spans="1:3" x14ac:dyDescent="0.25">
      <c r="A19" s="20" t="s">
        <v>201</v>
      </c>
    </row>
    <row r="20" spans="1:3" x14ac:dyDescent="0.25">
      <c r="B20" t="s">
        <v>200</v>
      </c>
    </row>
    <row r="21" spans="1:3" x14ac:dyDescent="0.25">
      <c r="A21" s="20" t="s">
        <v>5</v>
      </c>
    </row>
    <row r="22" spans="1:3" x14ac:dyDescent="0.25">
      <c r="B22" t="s">
        <v>199</v>
      </c>
    </row>
    <row r="23" spans="1:3" x14ac:dyDescent="0.25">
      <c r="A23" s="20" t="s">
        <v>32</v>
      </c>
    </row>
    <row r="24" spans="1:3" x14ac:dyDescent="0.25">
      <c r="B24" t="s">
        <v>198</v>
      </c>
    </row>
    <row r="25" spans="1:3" x14ac:dyDescent="0.25">
      <c r="A25" s="20" t="s">
        <v>6</v>
      </c>
    </row>
    <row r="26" spans="1:3" x14ac:dyDescent="0.25">
      <c r="B26" t="s">
        <v>197</v>
      </c>
    </row>
    <row r="27" spans="1:3" x14ac:dyDescent="0.25">
      <c r="A27" s="20" t="s">
        <v>194</v>
      </c>
    </row>
    <row r="28" spans="1:3" x14ac:dyDescent="0.25">
      <c r="B28" t="s">
        <v>196</v>
      </c>
    </row>
  </sheetData>
  <mergeCells count="3">
    <mergeCell ref="B2:C2"/>
    <mergeCell ref="B3:C3"/>
    <mergeCell ref="B18:C1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6"/>
  <sheetViews>
    <sheetView tabSelected="1" zoomScale="85" zoomScaleNormal="85" workbookViewId="0">
      <pane xSplit="2" ySplit="2" topLeftCell="C3" activePane="bottomRight" state="frozen"/>
      <selection pane="topRight" activeCell="C1" sqref="C1"/>
      <selection pane="bottomLeft" activeCell="A4" sqref="A4"/>
      <selection pane="bottomRight" activeCell="H304" sqref="H304"/>
    </sheetView>
  </sheetViews>
  <sheetFormatPr defaultRowHeight="15" x14ac:dyDescent="0.25"/>
  <cols>
    <col min="1" max="1" width="19.7109375" customWidth="1"/>
    <col min="2" max="2" width="10.85546875" style="1" customWidth="1"/>
    <col min="3" max="4" width="12.7109375" style="10" customWidth="1"/>
    <col min="5" max="5" width="14.140625" style="16" customWidth="1"/>
    <col min="6" max="6" width="13" style="16" customWidth="1"/>
    <col min="7" max="7" width="14.42578125" style="1" customWidth="1"/>
    <col min="8" max="8" width="12.7109375" style="10" customWidth="1"/>
    <col min="9" max="9" width="112.5703125" style="68" customWidth="1"/>
    <col min="10" max="10" width="10.7109375" style="37" customWidth="1"/>
    <col min="11" max="11" width="12.140625" customWidth="1"/>
    <col min="12" max="12" width="11.140625" customWidth="1"/>
    <col min="14" max="14" width="21.85546875" customWidth="1"/>
  </cols>
  <sheetData>
    <row r="1" spans="1:10" ht="16.5" customHeight="1" x14ac:dyDescent="0.25">
      <c r="A1" s="3"/>
      <c r="B1" s="4"/>
      <c r="C1" s="63" t="s">
        <v>31</v>
      </c>
      <c r="D1" s="64"/>
      <c r="E1" s="64"/>
      <c r="F1" s="65"/>
      <c r="G1" s="14"/>
      <c r="H1" s="59"/>
      <c r="I1" s="66"/>
      <c r="J1" s="59"/>
    </row>
    <row r="2" spans="1:10" s="8" customFormat="1" ht="45" customHeight="1" x14ac:dyDescent="0.25">
      <c r="A2" s="5" t="s">
        <v>0</v>
      </c>
      <c r="B2" s="6" t="s">
        <v>1</v>
      </c>
      <c r="C2" s="11" t="s">
        <v>188</v>
      </c>
      <c r="D2" s="56" t="s">
        <v>189</v>
      </c>
      <c r="E2" s="7" t="s">
        <v>447</v>
      </c>
      <c r="F2" s="57" t="s">
        <v>216</v>
      </c>
      <c r="G2" s="15" t="s">
        <v>32</v>
      </c>
      <c r="H2" s="58" t="s">
        <v>195</v>
      </c>
      <c r="I2" s="67" t="s">
        <v>160</v>
      </c>
      <c r="J2" s="58" t="s">
        <v>789</v>
      </c>
    </row>
    <row r="3" spans="1:10" ht="14.45" hidden="1" customHeight="1" x14ac:dyDescent="0.25">
      <c r="A3" t="s">
        <v>87</v>
      </c>
      <c r="B3" s="16" t="str">
        <f>IF(A3&lt;&gt;"",LEFT(A3,SEARCH("-",A3)-1),"")</f>
        <v>ACE</v>
      </c>
      <c r="C3" s="10">
        <v>43402</v>
      </c>
      <c r="D3" s="10">
        <v>43490</v>
      </c>
      <c r="E3" s="10"/>
      <c r="F3" s="10"/>
      <c r="G3" s="10"/>
      <c r="I3" s="40" t="s">
        <v>821</v>
      </c>
      <c r="J3" t="s">
        <v>793</v>
      </c>
    </row>
    <row r="4" spans="1:10" hidden="1" x14ac:dyDescent="0.25">
      <c r="A4" t="s">
        <v>88</v>
      </c>
      <c r="B4" s="16" t="str">
        <f>IF(A4&lt;&gt;"",LEFT(A4,SEARCH("-",A4)-1),"")</f>
        <v>ACE</v>
      </c>
      <c r="C4" s="10">
        <v>43402</v>
      </c>
      <c r="D4" s="10">
        <v>43490</v>
      </c>
      <c r="E4" s="10"/>
      <c r="F4" s="10"/>
      <c r="G4" s="10"/>
      <c r="I4" s="40" t="s">
        <v>770</v>
      </c>
      <c r="J4" t="s">
        <v>793</v>
      </c>
    </row>
    <row r="5" spans="1:10" hidden="1" x14ac:dyDescent="0.25">
      <c r="A5" t="s">
        <v>89</v>
      </c>
      <c r="B5" s="16" t="str">
        <f>IF(A5&lt;&gt;"",LEFT(A5,SEARCH("-",A5)-1),"")</f>
        <v>ACE</v>
      </c>
      <c r="C5" s="10">
        <v>43402</v>
      </c>
      <c r="D5" s="10">
        <v>43490</v>
      </c>
      <c r="E5" s="10"/>
      <c r="F5" s="10"/>
      <c r="G5" s="10"/>
      <c r="I5" s="40" t="s">
        <v>822</v>
      </c>
      <c r="J5" t="s">
        <v>793</v>
      </c>
    </row>
    <row r="6" spans="1:10" hidden="1" x14ac:dyDescent="0.25">
      <c r="A6" t="s">
        <v>90</v>
      </c>
      <c r="B6" s="16" t="str">
        <f>IF(A6&lt;&gt;"",LEFT(A6,SEARCH("-",A6)-1),"")</f>
        <v>ACE</v>
      </c>
      <c r="C6" s="10">
        <v>43402</v>
      </c>
      <c r="D6" s="10">
        <v>43490</v>
      </c>
      <c r="E6" s="10"/>
      <c r="F6" s="10"/>
      <c r="G6" s="10"/>
      <c r="I6" s="40" t="s">
        <v>771</v>
      </c>
      <c r="J6" t="s">
        <v>793</v>
      </c>
    </row>
    <row r="7" spans="1:10" hidden="1" x14ac:dyDescent="0.25">
      <c r="A7" t="s">
        <v>91</v>
      </c>
      <c r="B7" s="16" t="str">
        <f>IF(A7&lt;&gt;"",LEFT(A7,SEARCH("-",A7)-1),"")</f>
        <v>ACE</v>
      </c>
      <c r="C7" s="10">
        <v>43402</v>
      </c>
      <c r="E7" s="10"/>
      <c r="F7" s="10"/>
      <c r="G7" s="10"/>
      <c r="I7" s="40" t="s">
        <v>788</v>
      </c>
      <c r="J7" t="s">
        <v>793</v>
      </c>
    </row>
    <row r="8" spans="1:10" ht="90" x14ac:dyDescent="0.25">
      <c r="A8" t="s">
        <v>104</v>
      </c>
      <c r="B8" s="16" t="str">
        <f>IF(A8&lt;&gt;"",LEFT(A8,SEARCH("-",A8)-1),"")</f>
        <v>AEP</v>
      </c>
      <c r="C8" s="10">
        <v>43399</v>
      </c>
      <c r="D8" s="10">
        <v>43476</v>
      </c>
      <c r="E8" s="10"/>
      <c r="F8" s="10"/>
      <c r="G8" s="10"/>
      <c r="I8" s="40" t="s">
        <v>580</v>
      </c>
      <c r="J8" t="s">
        <v>791</v>
      </c>
    </row>
    <row r="9" spans="1:10" ht="30" x14ac:dyDescent="0.25">
      <c r="A9" t="s">
        <v>105</v>
      </c>
      <c r="B9" s="16" t="str">
        <f>IF(A9&lt;&gt;"",LEFT(A9,SEARCH("-",A9)-1),"")</f>
        <v>AEP</v>
      </c>
      <c r="C9" s="10">
        <v>43399</v>
      </c>
      <c r="E9" s="10"/>
      <c r="F9" s="10"/>
      <c r="G9" s="10"/>
      <c r="I9" s="40" t="s">
        <v>651</v>
      </c>
      <c r="J9" t="s">
        <v>791</v>
      </c>
    </row>
    <row r="10" spans="1:10" ht="180" x14ac:dyDescent="0.25">
      <c r="A10" t="s">
        <v>106</v>
      </c>
      <c r="B10" s="16" t="str">
        <f>IF(A10&lt;&gt;"",LEFT(A10,SEARCH("-",A10)-1),"")</f>
        <v>AEP</v>
      </c>
      <c r="C10" s="10">
        <v>43399</v>
      </c>
      <c r="E10" s="10"/>
      <c r="F10" s="10"/>
      <c r="G10" s="10"/>
      <c r="I10" s="40" t="s">
        <v>650</v>
      </c>
      <c r="J10" t="s">
        <v>791</v>
      </c>
    </row>
    <row r="11" spans="1:10" ht="285" x14ac:dyDescent="0.25">
      <c r="A11" t="s">
        <v>107</v>
      </c>
      <c r="B11" s="16" t="str">
        <f>IF(A11&lt;&gt;"",LEFT(A11,SEARCH("-",A11)-1),"")</f>
        <v>AEP</v>
      </c>
      <c r="C11" s="10">
        <v>43399</v>
      </c>
      <c r="E11" s="10"/>
      <c r="F11" s="10"/>
      <c r="G11" s="10"/>
      <c r="I11" s="40" t="s">
        <v>649</v>
      </c>
      <c r="J11" t="s">
        <v>791</v>
      </c>
    </row>
    <row r="12" spans="1:10" ht="45" x14ac:dyDescent="0.25">
      <c r="A12" t="s">
        <v>108</v>
      </c>
      <c r="B12" s="16" t="str">
        <f>IF(A12&lt;&gt;"",LEFT(A12,SEARCH("-",A12)-1),"")</f>
        <v>AEP</v>
      </c>
      <c r="C12" s="10">
        <v>43399</v>
      </c>
      <c r="E12" s="10"/>
      <c r="F12" s="10"/>
      <c r="G12" s="10"/>
      <c r="I12" s="40" t="s">
        <v>648</v>
      </c>
      <c r="J12" t="s">
        <v>791</v>
      </c>
    </row>
    <row r="13" spans="1:10" ht="345" x14ac:dyDescent="0.25">
      <c r="A13" t="s">
        <v>109</v>
      </c>
      <c r="B13" s="16" t="str">
        <f>IF(A13&lt;&gt;"",LEFT(A13,SEARCH("-",A13)-1),"")</f>
        <v>AEP</v>
      </c>
      <c r="C13" s="10">
        <v>43399</v>
      </c>
      <c r="E13" s="10"/>
      <c r="F13" s="10"/>
      <c r="G13" s="10"/>
      <c r="I13" s="40" t="s">
        <v>647</v>
      </c>
      <c r="J13" t="s">
        <v>791</v>
      </c>
    </row>
    <row r="14" spans="1:10" ht="409.5" x14ac:dyDescent="0.25">
      <c r="A14" t="s">
        <v>110</v>
      </c>
      <c r="B14" s="16" t="str">
        <f>IF(A14&lt;&gt;"",LEFT(A14,SEARCH("-",A14)-1),"")</f>
        <v>AEP</v>
      </c>
      <c r="C14" s="10">
        <v>43399</v>
      </c>
      <c r="D14" s="10">
        <v>43516</v>
      </c>
      <c r="E14" s="10"/>
      <c r="F14" s="10"/>
      <c r="G14" s="10"/>
      <c r="I14" s="40" t="s">
        <v>700</v>
      </c>
      <c r="J14" t="s">
        <v>791</v>
      </c>
    </row>
    <row r="15" spans="1:10" ht="30" x14ac:dyDescent="0.25">
      <c r="A15" t="s">
        <v>111</v>
      </c>
      <c r="B15" s="16" t="str">
        <f>IF(A15&lt;&gt;"",LEFT(A15,SEARCH("-",A15)-1),"")</f>
        <v>AEP</v>
      </c>
      <c r="C15" s="10">
        <v>43399</v>
      </c>
      <c r="D15" s="10">
        <v>43476</v>
      </c>
      <c r="E15" s="10"/>
      <c r="F15" s="10"/>
      <c r="G15" s="10"/>
      <c r="I15" s="40" t="s">
        <v>703</v>
      </c>
      <c r="J15" t="s">
        <v>791</v>
      </c>
    </row>
    <row r="16" spans="1:10" ht="30" x14ac:dyDescent="0.25">
      <c r="A16" t="s">
        <v>121</v>
      </c>
      <c r="B16" s="16" t="str">
        <f>IF(A16&lt;&gt;"",LEFT(A16,SEARCH("-",A16)-1),"")</f>
        <v>AEP</v>
      </c>
      <c r="C16" s="10">
        <v>43433</v>
      </c>
      <c r="E16" s="10"/>
      <c r="F16" s="10"/>
      <c r="G16" s="10"/>
      <c r="I16" s="40" t="s">
        <v>744</v>
      </c>
      <c r="J16" t="s">
        <v>791</v>
      </c>
    </row>
    <row r="17" spans="1:10" ht="300" x14ac:dyDescent="0.25">
      <c r="A17" t="s">
        <v>122</v>
      </c>
      <c r="B17" s="16" t="str">
        <f>IF(A17&lt;&gt;"",LEFT(A17,SEARCH("-",A17)-1),"")</f>
        <v>AEP</v>
      </c>
      <c r="C17" s="10">
        <v>43433</v>
      </c>
      <c r="E17" s="10"/>
      <c r="F17" s="10"/>
      <c r="G17" s="10"/>
      <c r="I17" s="40" t="s">
        <v>825</v>
      </c>
      <c r="J17" t="s">
        <v>791</v>
      </c>
    </row>
    <row r="18" spans="1:10" ht="90" x14ac:dyDescent="0.25">
      <c r="A18" t="s">
        <v>123</v>
      </c>
      <c r="B18" s="16" t="str">
        <f>IF(A18&lt;&gt;"",LEFT(A18,SEARCH("-",A18)-1),"")</f>
        <v>AEP</v>
      </c>
      <c r="C18" s="10">
        <v>43433</v>
      </c>
      <c r="E18" s="10"/>
      <c r="F18" s="10"/>
      <c r="G18" s="10"/>
      <c r="I18" s="40" t="s">
        <v>745</v>
      </c>
      <c r="J18" t="s">
        <v>791</v>
      </c>
    </row>
    <row r="19" spans="1:10" ht="75" x14ac:dyDescent="0.25">
      <c r="A19" t="s">
        <v>124</v>
      </c>
      <c r="B19" s="16" t="str">
        <f>IF(A19&lt;&gt;"",LEFT(A19,SEARCH("-",A19)-1),"")</f>
        <v>AEP</v>
      </c>
      <c r="C19" s="10">
        <v>43476</v>
      </c>
      <c r="E19" s="10"/>
      <c r="F19" s="10"/>
      <c r="G19" s="10"/>
      <c r="I19" s="40" t="s">
        <v>596</v>
      </c>
      <c r="J19" t="s">
        <v>791</v>
      </c>
    </row>
    <row r="20" spans="1:10" ht="375" x14ac:dyDescent="0.25">
      <c r="A20" t="s">
        <v>125</v>
      </c>
      <c r="B20" s="16" t="str">
        <f>IF(A20&lt;&gt;"",LEFT(A20,SEARCH("-",A20)-1),"")</f>
        <v>AEP</v>
      </c>
      <c r="C20" s="10">
        <v>43476</v>
      </c>
      <c r="E20" s="10"/>
      <c r="F20" s="10"/>
      <c r="G20" s="10"/>
      <c r="I20" s="40" t="s">
        <v>595</v>
      </c>
      <c r="J20" t="s">
        <v>791</v>
      </c>
    </row>
    <row r="21" spans="1:10" ht="45" x14ac:dyDescent="0.25">
      <c r="A21" t="s">
        <v>126</v>
      </c>
      <c r="B21" s="16" t="str">
        <f>IF(A21&lt;&gt;"",LEFT(A21,SEARCH("-",A21)-1),"")</f>
        <v>AEP</v>
      </c>
      <c r="C21" s="10">
        <v>43476</v>
      </c>
      <c r="E21" s="10"/>
      <c r="F21" s="10"/>
      <c r="G21" s="10"/>
      <c r="I21" s="40" t="s">
        <v>594</v>
      </c>
      <c r="J21" t="s">
        <v>791</v>
      </c>
    </row>
    <row r="22" spans="1:10" ht="60" x14ac:dyDescent="0.25">
      <c r="A22" t="s">
        <v>127</v>
      </c>
      <c r="B22" s="16" t="str">
        <f>IF(A22&lt;&gt;"",LEFT(A22,SEARCH("-",A22)-1),"")</f>
        <v>AEP</v>
      </c>
      <c r="C22" s="10">
        <v>43476</v>
      </c>
      <c r="E22" s="10"/>
      <c r="F22" s="10"/>
      <c r="G22" s="10"/>
      <c r="I22" s="40" t="s">
        <v>593</v>
      </c>
      <c r="J22" t="s">
        <v>791</v>
      </c>
    </row>
    <row r="23" spans="1:10" ht="390" x14ac:dyDescent="0.25">
      <c r="A23" t="s">
        <v>128</v>
      </c>
      <c r="B23" s="16" t="str">
        <f>IF(A23&lt;&gt;"",LEFT(A23,SEARCH("-",A23)-1),"")</f>
        <v>AEP</v>
      </c>
      <c r="C23" s="10">
        <v>43476</v>
      </c>
      <c r="E23" s="10"/>
      <c r="F23" s="10"/>
      <c r="G23" s="10"/>
      <c r="I23" s="40" t="s">
        <v>592</v>
      </c>
      <c r="J23" t="s">
        <v>791</v>
      </c>
    </row>
    <row r="24" spans="1:10" ht="120" x14ac:dyDescent="0.25">
      <c r="A24" t="s">
        <v>129</v>
      </c>
      <c r="B24" s="16" t="str">
        <f>IF(A24&lt;&gt;"",LEFT(A24,SEARCH("-",A24)-1),"")</f>
        <v>AEP</v>
      </c>
      <c r="C24" s="10">
        <v>43476</v>
      </c>
      <c r="E24" s="10"/>
      <c r="F24" s="10"/>
      <c r="G24" s="10"/>
      <c r="I24" s="40" t="s">
        <v>718</v>
      </c>
      <c r="J24" t="s">
        <v>791</v>
      </c>
    </row>
    <row r="25" spans="1:10" ht="315" x14ac:dyDescent="0.25">
      <c r="A25" t="s">
        <v>130</v>
      </c>
      <c r="B25" s="16" t="str">
        <f>IF(A25&lt;&gt;"",LEFT(A25,SEARCH("-",A25)-1),"")</f>
        <v>AEP</v>
      </c>
      <c r="C25" s="10">
        <v>43476</v>
      </c>
      <c r="E25" s="10"/>
      <c r="F25" s="10"/>
      <c r="G25" s="10"/>
      <c r="I25" s="40" t="s">
        <v>591</v>
      </c>
      <c r="J25" t="s">
        <v>791</v>
      </c>
    </row>
    <row r="26" spans="1:10" ht="60" x14ac:dyDescent="0.25">
      <c r="A26" t="s">
        <v>131</v>
      </c>
      <c r="B26" s="16" t="str">
        <f>IF(A26&lt;&gt;"",LEFT(A26,SEARCH("-",A26)-1),"")</f>
        <v>AEP</v>
      </c>
      <c r="C26" s="10">
        <v>43476</v>
      </c>
      <c r="E26" s="10"/>
      <c r="F26" s="10"/>
      <c r="G26" s="10"/>
      <c r="I26" s="40" t="s">
        <v>590</v>
      </c>
      <c r="J26" t="s">
        <v>791</v>
      </c>
    </row>
    <row r="27" spans="1:10" ht="409.5" x14ac:dyDescent="0.25">
      <c r="A27" t="s">
        <v>132</v>
      </c>
      <c r="B27" s="16" t="str">
        <f>IF(A27&lt;&gt;"",LEFT(A27,SEARCH("-",A27)-1),"")</f>
        <v>AEP</v>
      </c>
      <c r="C27" s="10">
        <v>43476</v>
      </c>
      <c r="E27" s="10"/>
      <c r="F27" s="10"/>
      <c r="G27" s="10"/>
      <c r="I27" s="40" t="s">
        <v>589</v>
      </c>
      <c r="J27" t="s">
        <v>791</v>
      </c>
    </row>
    <row r="28" spans="1:10" ht="150" x14ac:dyDescent="0.25">
      <c r="A28" t="s">
        <v>102</v>
      </c>
      <c r="B28" s="16" t="str">
        <f>IF(A28&lt;&gt;"",LEFT(A28,SEARCH("-",A28)-1),"")</f>
        <v>AEP</v>
      </c>
      <c r="C28" s="10">
        <v>43399</v>
      </c>
      <c r="E28" s="10"/>
      <c r="F28" s="10"/>
      <c r="G28" s="10"/>
      <c r="I28" s="40" t="s">
        <v>658</v>
      </c>
      <c r="J28" t="s">
        <v>791</v>
      </c>
    </row>
    <row r="29" spans="1:10" ht="120" x14ac:dyDescent="0.25">
      <c r="A29" t="s">
        <v>103</v>
      </c>
      <c r="B29" s="16" t="str">
        <f>IF(A29&lt;&gt;"",LEFT(A29,SEARCH("-",A29)-1),"")</f>
        <v>AEP</v>
      </c>
      <c r="C29" s="10">
        <v>43399</v>
      </c>
      <c r="E29" s="10"/>
      <c r="F29" s="10"/>
      <c r="G29" s="10"/>
      <c r="I29" s="40" t="s">
        <v>657</v>
      </c>
      <c r="J29" t="s">
        <v>791</v>
      </c>
    </row>
    <row r="30" spans="1:10" x14ac:dyDescent="0.25">
      <c r="A30" t="s">
        <v>24</v>
      </c>
      <c r="B30" s="16" t="str">
        <f>IF(A30&lt;&gt;"",LEFT(A30,SEARCH("-",A30)-1),"")</f>
        <v>AEP</v>
      </c>
      <c r="C30" s="10">
        <v>43399</v>
      </c>
      <c r="D30" s="10">
        <v>43433</v>
      </c>
      <c r="E30" s="10"/>
      <c r="F30" s="10"/>
      <c r="G30" s="10"/>
      <c r="I30" s="40" t="s">
        <v>656</v>
      </c>
      <c r="J30" t="s">
        <v>791</v>
      </c>
    </row>
    <row r="31" spans="1:10" ht="409.5" x14ac:dyDescent="0.25">
      <c r="A31" t="s">
        <v>25</v>
      </c>
      <c r="B31" s="16" t="str">
        <f>IF(A31&lt;&gt;"",LEFT(A31,SEARCH("-",A31)-1),"")</f>
        <v>AEP</v>
      </c>
      <c r="C31" s="10">
        <v>43399</v>
      </c>
      <c r="D31" s="10">
        <v>43476</v>
      </c>
      <c r="E31" s="10"/>
      <c r="F31" s="10"/>
      <c r="G31" s="10"/>
      <c r="I31" s="40" t="s">
        <v>706</v>
      </c>
      <c r="J31" t="s">
        <v>791</v>
      </c>
    </row>
    <row r="32" spans="1:10" ht="30" x14ac:dyDescent="0.25">
      <c r="A32" t="s">
        <v>26</v>
      </c>
      <c r="B32" s="16" t="str">
        <f>IF(A32&lt;&gt;"",LEFT(A32,SEARCH("-",A32)-1),"")</f>
        <v>AEP</v>
      </c>
      <c r="C32" s="10">
        <v>43399</v>
      </c>
      <c r="D32" s="10">
        <v>43516</v>
      </c>
      <c r="E32" s="10"/>
      <c r="F32" s="10"/>
      <c r="G32" s="10"/>
      <c r="I32" s="40" t="s">
        <v>655</v>
      </c>
      <c r="J32" t="s">
        <v>791</v>
      </c>
    </row>
    <row r="33" spans="1:10" ht="409.5" x14ac:dyDescent="0.25">
      <c r="A33" t="s">
        <v>27</v>
      </c>
      <c r="B33" s="16" t="str">
        <f>IF(A33&lt;&gt;"",LEFT(A33,SEARCH("-",A33)-1),"")</f>
        <v>AEP</v>
      </c>
      <c r="C33" s="10">
        <v>43399</v>
      </c>
      <c r="E33" s="10"/>
      <c r="F33" s="10"/>
      <c r="G33" s="10"/>
      <c r="I33" s="40" t="s">
        <v>708</v>
      </c>
      <c r="J33" t="s">
        <v>791</v>
      </c>
    </row>
    <row r="34" spans="1:10" ht="150" x14ac:dyDescent="0.25">
      <c r="A34" t="s">
        <v>28</v>
      </c>
      <c r="B34" s="16" t="str">
        <f>IF(A34&lt;&gt;"",LEFT(A34,SEARCH("-",A34)-1),"")</f>
        <v>AEP</v>
      </c>
      <c r="C34" s="10">
        <v>43399</v>
      </c>
      <c r="E34" s="10"/>
      <c r="F34" s="10"/>
      <c r="G34" s="10"/>
      <c r="I34" s="40" t="s">
        <v>653</v>
      </c>
      <c r="J34" t="s">
        <v>791</v>
      </c>
    </row>
    <row r="35" spans="1:10" ht="150" x14ac:dyDescent="0.25">
      <c r="A35" t="s">
        <v>29</v>
      </c>
      <c r="B35" s="16" t="str">
        <f>IF(A35&lt;&gt;"",LEFT(A35,SEARCH("-",A35)-1),"")</f>
        <v>AEP</v>
      </c>
      <c r="C35" s="10">
        <v>43399</v>
      </c>
      <c r="E35" s="10"/>
      <c r="F35" s="10"/>
      <c r="G35" s="10"/>
      <c r="I35" s="40" t="s">
        <v>652</v>
      </c>
      <c r="J35" t="s">
        <v>791</v>
      </c>
    </row>
    <row r="36" spans="1:10" ht="409.5" x14ac:dyDescent="0.25">
      <c r="A36" t="s">
        <v>248</v>
      </c>
      <c r="B36" s="16" t="str">
        <f>IF(A36&lt;&gt;"",LEFT(A36,SEARCH("-",A36)-1),"")</f>
        <v>AEP</v>
      </c>
      <c r="C36" s="10">
        <v>43476</v>
      </c>
      <c r="E36" s="10"/>
      <c r="F36" s="10"/>
      <c r="G36" s="10"/>
      <c r="I36" s="40" t="s">
        <v>719</v>
      </c>
      <c r="J36" t="s">
        <v>791</v>
      </c>
    </row>
    <row r="37" spans="1:10" ht="60" x14ac:dyDescent="0.25">
      <c r="A37" t="s">
        <v>249</v>
      </c>
      <c r="B37" s="16" t="str">
        <f>IF(A37&lt;&gt;"",LEFT(A37,SEARCH("-",A37)-1),"")</f>
        <v>AEP</v>
      </c>
      <c r="C37" s="10">
        <v>43476</v>
      </c>
      <c r="E37" s="10"/>
      <c r="F37" s="10"/>
      <c r="G37" s="10"/>
      <c r="I37" s="40" t="s">
        <v>588</v>
      </c>
      <c r="J37" t="s">
        <v>791</v>
      </c>
    </row>
    <row r="38" spans="1:10" ht="345" x14ac:dyDescent="0.25">
      <c r="A38" t="s">
        <v>250</v>
      </c>
      <c r="B38" s="16" t="str">
        <f>IF(A38&lt;&gt;"",LEFT(A38,SEARCH("-",A38)-1),"")</f>
        <v>AEP</v>
      </c>
      <c r="C38" s="10">
        <v>43476</v>
      </c>
      <c r="E38" s="10"/>
      <c r="F38" s="10"/>
      <c r="G38" s="10"/>
      <c r="I38" s="40" t="s">
        <v>720</v>
      </c>
      <c r="J38" t="s">
        <v>791</v>
      </c>
    </row>
    <row r="39" spans="1:10" ht="45" x14ac:dyDescent="0.25">
      <c r="A39" t="s">
        <v>112</v>
      </c>
      <c r="B39" s="16" t="str">
        <f>IF(A39&lt;&gt;"",LEFT(A39,SEARCH("-",A39)-1),"")</f>
        <v>AEP</v>
      </c>
      <c r="C39" s="10">
        <v>43399</v>
      </c>
      <c r="D39" s="10">
        <v>43476</v>
      </c>
      <c r="E39" s="10"/>
      <c r="F39" s="10"/>
      <c r="G39" s="10"/>
      <c r="I39" s="40" t="s">
        <v>575</v>
      </c>
      <c r="J39" t="s">
        <v>791</v>
      </c>
    </row>
    <row r="40" spans="1:10" ht="30" x14ac:dyDescent="0.25">
      <c r="A40" t="s">
        <v>113</v>
      </c>
      <c r="B40" s="16" t="str">
        <f>IF(A40&lt;&gt;"",LEFT(A40,SEARCH("-",A40)-1),"")</f>
        <v>AEP</v>
      </c>
      <c r="C40" s="10">
        <v>43399</v>
      </c>
      <c r="D40" s="10">
        <v>43516</v>
      </c>
      <c r="E40" s="10"/>
      <c r="F40" s="10"/>
      <c r="G40" s="10"/>
      <c r="I40" s="40" t="s">
        <v>646</v>
      </c>
      <c r="J40" t="s">
        <v>791</v>
      </c>
    </row>
    <row r="41" spans="1:10" ht="30" x14ac:dyDescent="0.25">
      <c r="A41" t="s">
        <v>114</v>
      </c>
      <c r="B41" s="16" t="str">
        <f>IF(A41&lt;&gt;"",LEFT(A41,SEARCH("-",A41)-1),"")</f>
        <v>AEP</v>
      </c>
      <c r="C41" s="10">
        <v>43399</v>
      </c>
      <c r="E41" s="10"/>
      <c r="F41" s="10"/>
      <c r="G41" s="10"/>
      <c r="I41" s="40" t="s">
        <v>645</v>
      </c>
      <c r="J41" t="s">
        <v>791</v>
      </c>
    </row>
    <row r="42" spans="1:10" ht="90" x14ac:dyDescent="0.25">
      <c r="A42" t="s">
        <v>115</v>
      </c>
      <c r="B42" s="16" t="str">
        <f>IF(A42&lt;&gt;"",LEFT(A42,SEARCH("-",A42)-1),"")</f>
        <v>AEP</v>
      </c>
      <c r="C42" s="10">
        <v>43399</v>
      </c>
      <c r="E42" s="10"/>
      <c r="F42" s="10"/>
      <c r="G42" s="10"/>
      <c r="I42" s="40" t="s">
        <v>644</v>
      </c>
      <c r="J42" t="s">
        <v>791</v>
      </c>
    </row>
    <row r="43" spans="1:10" ht="90" x14ac:dyDescent="0.25">
      <c r="A43" t="s">
        <v>116</v>
      </c>
      <c r="B43" s="16" t="str">
        <f>IF(A43&lt;&gt;"",LEFT(A43,SEARCH("-",A43)-1),"")</f>
        <v>AEP</v>
      </c>
      <c r="C43" s="10">
        <v>43399</v>
      </c>
      <c r="E43" s="10"/>
      <c r="F43" s="10"/>
      <c r="G43" s="10"/>
      <c r="I43" s="40" t="s">
        <v>643</v>
      </c>
      <c r="J43" t="s">
        <v>791</v>
      </c>
    </row>
    <row r="44" spans="1:10" ht="390" x14ac:dyDescent="0.25">
      <c r="A44" t="s">
        <v>117</v>
      </c>
      <c r="B44" s="16" t="str">
        <f>IF(A44&lt;&gt;"",LEFT(A44,SEARCH("-",A44)-1),"")</f>
        <v>AEP</v>
      </c>
      <c r="C44" s="10">
        <v>43399</v>
      </c>
      <c r="E44" s="10"/>
      <c r="F44" s="10"/>
      <c r="G44" s="10"/>
      <c r="I44" s="40" t="s">
        <v>642</v>
      </c>
      <c r="J44" t="s">
        <v>791</v>
      </c>
    </row>
    <row r="45" spans="1:10" ht="270" x14ac:dyDescent="0.25">
      <c r="A45" t="s">
        <v>118</v>
      </c>
      <c r="B45" s="16" t="str">
        <f>IF(A45&lt;&gt;"",LEFT(A45,SEARCH("-",A45)-1),"")</f>
        <v>AEP</v>
      </c>
      <c r="C45" s="10">
        <v>43399</v>
      </c>
      <c r="E45" s="10"/>
      <c r="F45" s="10"/>
      <c r="G45" s="10"/>
      <c r="I45" s="40" t="s">
        <v>641</v>
      </c>
      <c r="J45" t="s">
        <v>791</v>
      </c>
    </row>
    <row r="46" spans="1:10" ht="150" x14ac:dyDescent="0.25">
      <c r="A46" t="s">
        <v>119</v>
      </c>
      <c r="B46" s="16" t="str">
        <f>IF(A46&lt;&gt;"",LEFT(A46,SEARCH("-",A46)-1),"")</f>
        <v>AEP</v>
      </c>
      <c r="C46" s="10">
        <v>43399</v>
      </c>
      <c r="E46" s="10"/>
      <c r="F46" s="10"/>
      <c r="G46" s="10"/>
      <c r="I46" s="40" t="s">
        <v>640</v>
      </c>
      <c r="J46" t="s">
        <v>791</v>
      </c>
    </row>
    <row r="47" spans="1:10" ht="75" x14ac:dyDescent="0.25">
      <c r="A47" t="s">
        <v>120</v>
      </c>
      <c r="B47" s="16" t="str">
        <f>IF(A47&lt;&gt;"",LEFT(A47,SEARCH("-",A47)-1),"")</f>
        <v>AEP</v>
      </c>
      <c r="C47" s="10">
        <v>43399</v>
      </c>
      <c r="D47" s="10">
        <v>43516</v>
      </c>
      <c r="E47" s="10"/>
      <c r="F47" s="10"/>
      <c r="G47" s="10"/>
      <c r="I47" s="40" t="s">
        <v>639</v>
      </c>
      <c r="J47" t="s">
        <v>791</v>
      </c>
    </row>
    <row r="48" spans="1:10" ht="90" x14ac:dyDescent="0.25">
      <c r="A48" t="s">
        <v>238</v>
      </c>
      <c r="B48" s="16" t="str">
        <f>IF(A48&lt;&gt;"",LEFT(A48,SEARCH("-",A48)-1),"")</f>
        <v>AEP</v>
      </c>
      <c r="C48" s="10">
        <v>43399</v>
      </c>
      <c r="D48" s="10">
        <v>43433</v>
      </c>
      <c r="E48" s="10"/>
      <c r="F48" s="10"/>
      <c r="G48" s="10"/>
      <c r="I48" s="40" t="s">
        <v>638</v>
      </c>
      <c r="J48" t="s">
        <v>791</v>
      </c>
    </row>
    <row r="49" spans="1:10" ht="135" x14ac:dyDescent="0.25">
      <c r="A49" t="s">
        <v>239</v>
      </c>
      <c r="B49" s="16" t="str">
        <f>IF(A49&lt;&gt;"",LEFT(A49,SEARCH("-",A49)-1),"")</f>
        <v>AEP</v>
      </c>
      <c r="C49" s="10">
        <v>43399</v>
      </c>
      <c r="D49" s="10">
        <v>43476</v>
      </c>
      <c r="E49" s="10"/>
      <c r="F49" s="10"/>
      <c r="G49" s="10"/>
      <c r="I49" s="40" t="s">
        <v>577</v>
      </c>
      <c r="J49" t="s">
        <v>791</v>
      </c>
    </row>
    <row r="50" spans="1:10" ht="120" x14ac:dyDescent="0.25">
      <c r="A50" t="s">
        <v>240</v>
      </c>
      <c r="B50" s="16" t="str">
        <f>IF(A50&lt;&gt;"",LEFT(A50,SEARCH("-",A50)-1),"")</f>
        <v>AEP</v>
      </c>
      <c r="C50" s="10">
        <v>43399</v>
      </c>
      <c r="E50" s="10"/>
      <c r="F50" s="10"/>
      <c r="G50" s="10"/>
      <c r="I50" s="40" t="s">
        <v>637</v>
      </c>
      <c r="J50" t="s">
        <v>791</v>
      </c>
    </row>
    <row r="51" spans="1:10" ht="75" x14ac:dyDescent="0.25">
      <c r="A51" t="s">
        <v>241</v>
      </c>
      <c r="B51" s="16" t="str">
        <f>IF(A51&lt;&gt;"",LEFT(A51,SEARCH("-",A51)-1),"")</f>
        <v>AEP</v>
      </c>
      <c r="C51" s="10">
        <v>43399</v>
      </c>
      <c r="E51" s="10"/>
      <c r="F51" s="10"/>
      <c r="G51" s="10"/>
      <c r="I51" s="40" t="s">
        <v>636</v>
      </c>
      <c r="J51" t="s">
        <v>791</v>
      </c>
    </row>
    <row r="52" spans="1:10" ht="90" x14ac:dyDescent="0.25">
      <c r="A52" t="s">
        <v>242</v>
      </c>
      <c r="B52" s="16" t="str">
        <f>IF(A52&lt;&gt;"",LEFT(A52,SEARCH("-",A52)-1),"")</f>
        <v>AEP</v>
      </c>
      <c r="C52" s="10">
        <v>43399</v>
      </c>
      <c r="D52" s="10">
        <v>43476</v>
      </c>
      <c r="E52" s="10"/>
      <c r="F52" s="10"/>
      <c r="G52" s="10"/>
      <c r="I52" s="40" t="s">
        <v>584</v>
      </c>
      <c r="J52" t="s">
        <v>791</v>
      </c>
    </row>
    <row r="53" spans="1:10" ht="105" x14ac:dyDescent="0.25">
      <c r="A53" t="s">
        <v>243</v>
      </c>
      <c r="B53" s="16" t="str">
        <f>IF(A53&lt;&gt;"",LEFT(A53,SEARCH("-",A53)-1),"")</f>
        <v>AEP</v>
      </c>
      <c r="C53" s="10">
        <v>43399</v>
      </c>
      <c r="E53" s="10"/>
      <c r="F53" s="10"/>
      <c r="G53" s="10"/>
      <c r="I53" s="40" t="s">
        <v>635</v>
      </c>
      <c r="J53" t="s">
        <v>791</v>
      </c>
    </row>
    <row r="54" spans="1:10" ht="150" x14ac:dyDescent="0.25">
      <c r="A54" t="s">
        <v>244</v>
      </c>
      <c r="B54" s="16" t="str">
        <f>IF(A54&lt;&gt;"",LEFT(A54,SEARCH("-",A54)-1),"")</f>
        <v>AEP</v>
      </c>
      <c r="C54" s="10">
        <v>43399</v>
      </c>
      <c r="E54" s="10"/>
      <c r="F54" s="10"/>
      <c r="G54" s="10"/>
      <c r="I54" s="40" t="s">
        <v>634</v>
      </c>
      <c r="J54" t="s">
        <v>791</v>
      </c>
    </row>
    <row r="55" spans="1:10" ht="75" x14ac:dyDescent="0.25">
      <c r="A55" t="s">
        <v>245</v>
      </c>
      <c r="B55" s="16" t="str">
        <f>IF(A55&lt;&gt;"",LEFT(A55,SEARCH("-",A55)-1),"")</f>
        <v>AEP</v>
      </c>
      <c r="C55" s="10">
        <v>43399</v>
      </c>
      <c r="E55" s="10"/>
      <c r="F55" s="10"/>
      <c r="G55" s="10"/>
      <c r="I55" s="40" t="s">
        <v>633</v>
      </c>
      <c r="J55" t="s">
        <v>791</v>
      </c>
    </row>
    <row r="56" spans="1:10" ht="180" x14ac:dyDescent="0.25">
      <c r="A56" t="s">
        <v>246</v>
      </c>
      <c r="B56" s="16" t="str">
        <f>IF(A56&lt;&gt;"",LEFT(A56,SEARCH("-",A56)-1),"")</f>
        <v>AEP</v>
      </c>
      <c r="C56" s="10">
        <v>43433</v>
      </c>
      <c r="E56" s="10"/>
      <c r="F56" s="10"/>
      <c r="G56" s="10"/>
      <c r="I56" s="40" t="s">
        <v>823</v>
      </c>
      <c r="J56" t="s">
        <v>791</v>
      </c>
    </row>
    <row r="57" spans="1:10" ht="30" x14ac:dyDescent="0.25">
      <c r="A57" s="60" t="s">
        <v>247</v>
      </c>
      <c r="B57" s="16" t="str">
        <f>IF(A57&lt;&gt;"",LEFT(A57,SEARCH("-",A57)-1),"")</f>
        <v>AEP</v>
      </c>
      <c r="C57" s="10">
        <v>43433</v>
      </c>
      <c r="D57" s="10">
        <v>43549</v>
      </c>
      <c r="E57" s="10"/>
      <c r="F57" s="10"/>
      <c r="G57" s="10"/>
      <c r="I57" s="40" t="s">
        <v>746</v>
      </c>
      <c r="J57" t="s">
        <v>791</v>
      </c>
    </row>
    <row r="58" spans="1:10" ht="390" x14ac:dyDescent="0.25">
      <c r="A58" t="s">
        <v>228</v>
      </c>
      <c r="B58" s="16" t="str">
        <f>IF(A58&lt;&gt;"",LEFT(A58,SEARCH("-",A58)-1),"")</f>
        <v>AEP</v>
      </c>
      <c r="C58" s="10">
        <v>43476</v>
      </c>
      <c r="E58" s="10"/>
      <c r="F58" s="10"/>
      <c r="G58" s="10"/>
      <c r="I58" s="40" t="s">
        <v>721</v>
      </c>
      <c r="J58" t="s">
        <v>791</v>
      </c>
    </row>
    <row r="59" spans="1:10" ht="150" x14ac:dyDescent="0.25">
      <c r="A59" t="s">
        <v>229</v>
      </c>
      <c r="B59" s="16" t="str">
        <f>IF(A59&lt;&gt;"",LEFT(A59,SEARCH("-",A59)-1),"")</f>
        <v>AEP</v>
      </c>
      <c r="C59" s="10">
        <v>43433</v>
      </c>
      <c r="D59" s="10">
        <v>43476</v>
      </c>
      <c r="E59" s="10"/>
      <c r="F59" s="10"/>
      <c r="G59" s="10"/>
      <c r="I59" s="40" t="s">
        <v>582</v>
      </c>
      <c r="J59" t="s">
        <v>791</v>
      </c>
    </row>
    <row r="60" spans="1:10" ht="105" x14ac:dyDescent="0.25">
      <c r="A60" t="s">
        <v>230</v>
      </c>
      <c r="B60" s="16" t="str">
        <f>IF(A60&lt;&gt;"",LEFT(A60,SEARCH("-",A60)-1),"")</f>
        <v>AEP</v>
      </c>
      <c r="C60" s="10">
        <v>43433</v>
      </c>
      <c r="D60" s="10">
        <v>43516</v>
      </c>
      <c r="E60" s="10"/>
      <c r="F60" s="10"/>
      <c r="G60" s="10"/>
      <c r="I60" s="40" t="s">
        <v>794</v>
      </c>
      <c r="J60" t="s">
        <v>791</v>
      </c>
    </row>
    <row r="61" spans="1:10" ht="90" x14ac:dyDescent="0.25">
      <c r="A61" t="s">
        <v>231</v>
      </c>
      <c r="B61" s="16" t="str">
        <f>IF(A61&lt;&gt;"",LEFT(A61,SEARCH("-",A61)-1),"")</f>
        <v>AEP</v>
      </c>
      <c r="C61" s="10">
        <v>43433</v>
      </c>
      <c r="D61" s="10">
        <v>43516</v>
      </c>
      <c r="E61" s="10"/>
      <c r="F61" s="10"/>
      <c r="G61" s="10"/>
      <c r="I61" s="40" t="s">
        <v>795</v>
      </c>
      <c r="J61" t="s">
        <v>791</v>
      </c>
    </row>
    <row r="62" spans="1:10" ht="60" x14ac:dyDescent="0.25">
      <c r="A62" t="s">
        <v>232</v>
      </c>
      <c r="B62" s="16" t="str">
        <f>IF(A62&lt;&gt;"",LEFT(A62,SEARCH("-",A62)-1),"")</f>
        <v>AEP</v>
      </c>
      <c r="C62" s="10">
        <v>43433</v>
      </c>
      <c r="E62" s="10"/>
      <c r="F62" s="10"/>
      <c r="G62" s="10"/>
      <c r="I62" s="40" t="s">
        <v>747</v>
      </c>
      <c r="J62" t="s">
        <v>791</v>
      </c>
    </row>
    <row r="63" spans="1:10" ht="45" x14ac:dyDescent="0.25">
      <c r="A63" t="s">
        <v>233</v>
      </c>
      <c r="B63" s="16" t="str">
        <f>IF(A63&lt;&gt;"",LEFT(A63,SEARCH("-",A63)-1),"")</f>
        <v>AEP</v>
      </c>
      <c r="C63" s="10">
        <v>43433</v>
      </c>
      <c r="D63" s="10">
        <v>43476</v>
      </c>
      <c r="E63" s="10"/>
      <c r="F63" s="10"/>
      <c r="G63" s="10"/>
      <c r="I63" s="40" t="s">
        <v>710</v>
      </c>
      <c r="J63" t="s">
        <v>791</v>
      </c>
    </row>
    <row r="64" spans="1:10" ht="60" x14ac:dyDescent="0.25">
      <c r="A64" s="60" t="s">
        <v>234</v>
      </c>
      <c r="B64" s="16" t="str">
        <f>IF(A64&lt;&gt;"",LEFT(A64,SEARCH("-",A64)-1),"")</f>
        <v>AEP</v>
      </c>
      <c r="C64" s="10">
        <v>43433</v>
      </c>
      <c r="D64" s="10">
        <v>43549</v>
      </c>
      <c r="E64" s="10"/>
      <c r="F64" s="10"/>
      <c r="G64" s="10"/>
      <c r="I64" s="40" t="s">
        <v>824</v>
      </c>
      <c r="J64" t="s">
        <v>791</v>
      </c>
    </row>
    <row r="65" spans="1:10" ht="345" x14ac:dyDescent="0.25">
      <c r="A65" t="s">
        <v>235</v>
      </c>
      <c r="B65" s="16" t="str">
        <f>IF(A65&lt;&gt;"",LEFT(A65,SEARCH("-",A65)-1),"")</f>
        <v>AEP</v>
      </c>
      <c r="C65" s="10">
        <v>43433</v>
      </c>
      <c r="E65" s="10"/>
      <c r="F65" s="10"/>
      <c r="G65" s="10"/>
      <c r="I65" s="40" t="s">
        <v>827</v>
      </c>
      <c r="J65" t="s">
        <v>791</v>
      </c>
    </row>
    <row r="66" spans="1:10" ht="30" x14ac:dyDescent="0.25">
      <c r="A66" t="s">
        <v>236</v>
      </c>
      <c r="B66" s="16" t="str">
        <f>IF(A66&lt;&gt;"",LEFT(A66,SEARCH("-",A66)-1),"")</f>
        <v>AEP</v>
      </c>
      <c r="C66" s="10">
        <v>43476</v>
      </c>
      <c r="E66" s="10"/>
      <c r="F66" s="10"/>
      <c r="G66" s="10"/>
      <c r="I66" s="40" t="s">
        <v>726</v>
      </c>
      <c r="J66" t="s">
        <v>791</v>
      </c>
    </row>
    <row r="67" spans="1:10" ht="210" x14ac:dyDescent="0.25">
      <c r="A67" t="s">
        <v>237</v>
      </c>
      <c r="B67" s="16" t="str">
        <f>IF(A67&lt;&gt;"",LEFT(A67,SEARCH("-",A67)-1),"")</f>
        <v>AEP</v>
      </c>
      <c r="C67" s="10">
        <v>43476</v>
      </c>
      <c r="E67" s="10"/>
      <c r="F67" s="10"/>
      <c r="G67" s="10"/>
      <c r="I67" s="40" t="s">
        <v>587</v>
      </c>
      <c r="J67" t="s">
        <v>791</v>
      </c>
    </row>
    <row r="68" spans="1:10" ht="270" x14ac:dyDescent="0.25">
      <c r="A68" t="s">
        <v>224</v>
      </c>
      <c r="B68" s="16" t="str">
        <f>IF(A68&lt;&gt;"",LEFT(A68,SEARCH("-",A68)-1),"")</f>
        <v>AEP</v>
      </c>
      <c r="C68" s="10">
        <v>43476</v>
      </c>
      <c r="E68" s="10"/>
      <c r="F68" s="10"/>
      <c r="G68" s="10"/>
      <c r="I68" s="40" t="s">
        <v>729</v>
      </c>
      <c r="J68" t="s">
        <v>791</v>
      </c>
    </row>
    <row r="69" spans="1:10" ht="75" x14ac:dyDescent="0.25">
      <c r="A69" t="s">
        <v>225</v>
      </c>
      <c r="B69" s="16" t="str">
        <f>IF(A69&lt;&gt;"",LEFT(A69,SEARCH("-",A69)-1),"")</f>
        <v>AEP</v>
      </c>
      <c r="C69" s="10">
        <v>43476</v>
      </c>
      <c r="D69" s="10">
        <v>43516</v>
      </c>
      <c r="E69" s="10"/>
      <c r="F69" s="10"/>
      <c r="G69" s="10"/>
      <c r="I69" s="40" t="s">
        <v>586</v>
      </c>
      <c r="J69" t="s">
        <v>791</v>
      </c>
    </row>
    <row r="70" spans="1:10" x14ac:dyDescent="0.25">
      <c r="A70" t="s">
        <v>226</v>
      </c>
      <c r="B70" s="16" t="str">
        <f>IF(A70&lt;&gt;"",LEFT(A70,SEARCH("-",A70)-1),"")</f>
        <v>AEP</v>
      </c>
      <c r="C70" s="10">
        <v>43476</v>
      </c>
      <c r="E70" s="10"/>
      <c r="F70" s="10"/>
      <c r="G70" s="10"/>
      <c r="I70" s="40" t="s">
        <v>585</v>
      </c>
      <c r="J70" t="s">
        <v>791</v>
      </c>
    </row>
    <row r="71" spans="1:10" ht="240" x14ac:dyDescent="0.25">
      <c r="A71" t="s">
        <v>227</v>
      </c>
      <c r="B71" s="16" t="str">
        <f>IF(A71&lt;&gt;"",LEFT(A71,SEARCH("-",A71)-1),"")</f>
        <v>AEP</v>
      </c>
      <c r="C71" s="10">
        <v>43476</v>
      </c>
      <c r="E71" s="10"/>
      <c r="F71" s="10"/>
      <c r="G71" s="10"/>
      <c r="I71" s="40" t="s">
        <v>732</v>
      </c>
      <c r="J71" t="s">
        <v>791</v>
      </c>
    </row>
    <row r="72" spans="1:10" ht="165" x14ac:dyDescent="0.25">
      <c r="A72" t="s">
        <v>251</v>
      </c>
      <c r="B72" s="16" t="str">
        <f>IF(A72&lt;&gt;"",LEFT(A72,SEARCH("-",A72)-1),"")</f>
        <v>AEP</v>
      </c>
      <c r="C72" s="10">
        <v>43516</v>
      </c>
      <c r="E72" s="10"/>
      <c r="F72" s="10"/>
      <c r="G72" s="10"/>
      <c r="I72" s="40" t="s">
        <v>799</v>
      </c>
      <c r="J72" t="s">
        <v>791</v>
      </c>
    </row>
    <row r="73" spans="1:10" ht="165" x14ac:dyDescent="0.25">
      <c r="A73" t="s">
        <v>252</v>
      </c>
      <c r="B73" s="16" t="str">
        <f>IF(A73&lt;&gt;"",LEFT(A73,SEARCH("-",A73)-1),"")</f>
        <v>AEP</v>
      </c>
      <c r="C73" s="10">
        <v>43516</v>
      </c>
      <c r="E73" s="10"/>
      <c r="F73" s="10"/>
      <c r="G73" s="10"/>
      <c r="I73" s="40" t="s">
        <v>800</v>
      </c>
      <c r="J73" t="s">
        <v>791</v>
      </c>
    </row>
    <row r="74" spans="1:10" ht="120" x14ac:dyDescent="0.25">
      <c r="A74" t="s">
        <v>253</v>
      </c>
      <c r="B74" s="16" t="str">
        <f>IF(A74&lt;&gt;"",LEFT(A74,SEARCH("-",A74)-1),"")</f>
        <v>AEP</v>
      </c>
      <c r="C74" s="10">
        <v>43516</v>
      </c>
      <c r="E74" s="10"/>
      <c r="F74" s="10"/>
      <c r="G74" s="10"/>
      <c r="I74" s="40" t="s">
        <v>798</v>
      </c>
      <c r="J74" t="s">
        <v>791</v>
      </c>
    </row>
    <row r="75" spans="1:10" ht="165" x14ac:dyDescent="0.25">
      <c r="A75" t="s">
        <v>254</v>
      </c>
      <c r="B75" s="16" t="str">
        <f>IF(A75&lt;&gt;"",LEFT(A75,SEARCH("-",A75)-1),"")</f>
        <v>AEP</v>
      </c>
      <c r="C75" s="10">
        <v>43516</v>
      </c>
      <c r="E75" s="10"/>
      <c r="F75" s="10"/>
      <c r="G75" s="10"/>
      <c r="I75" s="40" t="s">
        <v>751</v>
      </c>
      <c r="J75" t="s">
        <v>791</v>
      </c>
    </row>
    <row r="76" spans="1:10" ht="60" x14ac:dyDescent="0.25">
      <c r="A76" t="s">
        <v>255</v>
      </c>
      <c r="B76" s="16" t="str">
        <f>IF(A76&lt;&gt;"",LEFT(A76,SEARCH("-",A76)-1),"")</f>
        <v>AEP</v>
      </c>
      <c r="C76" s="10">
        <v>43516</v>
      </c>
      <c r="E76" s="10"/>
      <c r="F76" s="10"/>
      <c r="G76" s="10"/>
      <c r="I76" s="40" t="s">
        <v>752</v>
      </c>
      <c r="J76" t="s">
        <v>791</v>
      </c>
    </row>
    <row r="77" spans="1:10" ht="30" x14ac:dyDescent="0.25">
      <c r="A77" s="60" t="s">
        <v>872</v>
      </c>
      <c r="B77" s="16" t="str">
        <f>IF(A77&lt;&gt;"",LEFT(A77,SEARCH("-",A77)-1),"")</f>
        <v>AEP</v>
      </c>
      <c r="C77" s="10">
        <v>43549</v>
      </c>
      <c r="E77" s="10"/>
      <c r="F77" s="10"/>
      <c r="G77" s="10"/>
      <c r="I77" s="40" t="s">
        <v>873</v>
      </c>
      <c r="J77" s="37" t="s">
        <v>791</v>
      </c>
    </row>
    <row r="78" spans="1:10" ht="300" x14ac:dyDescent="0.25">
      <c r="A78" s="60" t="s">
        <v>874</v>
      </c>
      <c r="B78" s="16" t="str">
        <f>IF(A78&lt;&gt;"",LEFT(A78,SEARCH("-",A78)-1),"")</f>
        <v>AEP</v>
      </c>
      <c r="C78" s="10">
        <v>43549</v>
      </c>
      <c r="E78" s="10"/>
      <c r="F78" s="10"/>
      <c r="G78" s="10"/>
      <c r="I78" s="40" t="s">
        <v>875</v>
      </c>
      <c r="J78" s="37" t="s">
        <v>791</v>
      </c>
    </row>
    <row r="79" spans="1:10" ht="45" x14ac:dyDescent="0.25">
      <c r="A79" s="60" t="s">
        <v>876</v>
      </c>
      <c r="B79" s="16" t="str">
        <f>IF(A79&lt;&gt;"",LEFT(A79,SEARCH("-",A79)-1),"")</f>
        <v>AEP</v>
      </c>
      <c r="C79" s="10">
        <v>43549</v>
      </c>
      <c r="E79" s="10"/>
      <c r="F79" s="10"/>
      <c r="G79" s="10"/>
      <c r="I79" s="40" t="s">
        <v>877</v>
      </c>
      <c r="J79" s="37" t="s">
        <v>791</v>
      </c>
    </row>
    <row r="80" spans="1:10" ht="60" x14ac:dyDescent="0.25">
      <c r="A80" s="60" t="s">
        <v>878</v>
      </c>
      <c r="B80" s="16" t="str">
        <f>IF(A80&lt;&gt;"",LEFT(A80,SEARCH("-",A80)-1),"")</f>
        <v>AEP</v>
      </c>
      <c r="C80" s="10">
        <v>43549</v>
      </c>
      <c r="E80" s="10"/>
      <c r="F80" s="10"/>
      <c r="G80" s="10"/>
      <c r="I80" s="40" t="s">
        <v>879</v>
      </c>
      <c r="J80" s="37" t="s">
        <v>791</v>
      </c>
    </row>
    <row r="81" spans="1:10" ht="120" x14ac:dyDescent="0.25">
      <c r="A81" t="s">
        <v>256</v>
      </c>
      <c r="B81" s="16" t="str">
        <f>IF(A81&lt;&gt;"",LEFT(A81,SEARCH("-",A81)-1),"")</f>
        <v>AEP</v>
      </c>
      <c r="C81" s="10">
        <v>43516</v>
      </c>
      <c r="E81" s="10"/>
      <c r="F81" s="10"/>
      <c r="G81" s="10"/>
      <c r="I81" s="40" t="s">
        <v>831</v>
      </c>
      <c r="J81" t="s">
        <v>791</v>
      </c>
    </row>
    <row r="82" spans="1:10" ht="60" x14ac:dyDescent="0.25">
      <c r="A82" t="s">
        <v>257</v>
      </c>
      <c r="B82" s="16" t="str">
        <f>IF(A82&lt;&gt;"",LEFT(A82,SEARCH("-",A82)-1),"")</f>
        <v>AEP</v>
      </c>
      <c r="C82" s="10">
        <v>43516</v>
      </c>
      <c r="E82" s="10"/>
      <c r="F82" s="10"/>
      <c r="G82" s="10"/>
      <c r="I82" s="40" t="s">
        <v>828</v>
      </c>
      <c r="J82" t="s">
        <v>791</v>
      </c>
    </row>
    <row r="83" spans="1:10" ht="60" x14ac:dyDescent="0.25">
      <c r="A83" t="s">
        <v>258</v>
      </c>
      <c r="B83" s="16" t="str">
        <f>IF(A83&lt;&gt;"",LEFT(A83,SEARCH("-",A83)-1),"")</f>
        <v>AEP</v>
      </c>
      <c r="C83" s="10">
        <v>43516</v>
      </c>
      <c r="E83" s="10"/>
      <c r="F83" s="10"/>
      <c r="G83" s="10"/>
      <c r="I83" s="40" t="s">
        <v>797</v>
      </c>
      <c r="J83" t="s">
        <v>791</v>
      </c>
    </row>
    <row r="84" spans="1:10" ht="45" x14ac:dyDescent="0.25">
      <c r="A84" t="s">
        <v>259</v>
      </c>
      <c r="B84" s="16" t="str">
        <f>IF(A84&lt;&gt;"",LEFT(A84,SEARCH("-",A84)-1),"")</f>
        <v>AEP</v>
      </c>
      <c r="C84" s="10">
        <v>43516</v>
      </c>
      <c r="E84" s="10"/>
      <c r="F84" s="10"/>
      <c r="G84" s="10"/>
      <c r="I84" s="40" t="s">
        <v>796</v>
      </c>
      <c r="J84" t="s">
        <v>791</v>
      </c>
    </row>
    <row r="85" spans="1:10" ht="30" x14ac:dyDescent="0.25">
      <c r="A85" t="s">
        <v>260</v>
      </c>
      <c r="B85" s="16" t="str">
        <f>IF(A85&lt;&gt;"",LEFT(A85,SEARCH("-",A85)-1),"")</f>
        <v>AEP</v>
      </c>
      <c r="C85" s="10">
        <v>43516</v>
      </c>
      <c r="E85" s="10"/>
      <c r="F85" s="10"/>
      <c r="G85" s="10"/>
      <c r="I85" s="40" t="s">
        <v>826</v>
      </c>
      <c r="J85" t="s">
        <v>791</v>
      </c>
    </row>
    <row r="86" spans="1:10" ht="60" x14ac:dyDescent="0.25">
      <c r="A86" t="s">
        <v>261</v>
      </c>
      <c r="B86" s="16" t="str">
        <f>IF(A86&lt;&gt;"",LEFT(A86,SEARCH("-",A86)-1),"")</f>
        <v>AEP</v>
      </c>
      <c r="C86" s="10">
        <v>43516</v>
      </c>
      <c r="E86" s="10"/>
      <c r="F86" s="10"/>
      <c r="G86" s="10"/>
      <c r="I86" s="40" t="s">
        <v>832</v>
      </c>
      <c r="J86" t="s">
        <v>791</v>
      </c>
    </row>
    <row r="87" spans="1:10" ht="45" x14ac:dyDescent="0.25">
      <c r="A87" t="s">
        <v>262</v>
      </c>
      <c r="B87" s="16" t="str">
        <f>IF(A87&lt;&gt;"",LEFT(A87,SEARCH("-",A87)-1),"")</f>
        <v>AEP</v>
      </c>
      <c r="C87" s="10">
        <v>43516</v>
      </c>
      <c r="E87" s="10"/>
      <c r="F87" s="10"/>
      <c r="G87" s="10"/>
      <c r="I87" s="40" t="s">
        <v>830</v>
      </c>
      <c r="J87" t="s">
        <v>791</v>
      </c>
    </row>
    <row r="88" spans="1:10" ht="300" x14ac:dyDescent="0.25">
      <c r="A88" t="s">
        <v>263</v>
      </c>
      <c r="B88" s="16" t="str">
        <f>IF(A88&lt;&gt;"",LEFT(A88,SEARCH("-",A88)-1),"")</f>
        <v>AEP</v>
      </c>
      <c r="C88" s="10">
        <v>43516</v>
      </c>
      <c r="E88" s="10"/>
      <c r="F88" s="10"/>
      <c r="G88" s="10"/>
      <c r="I88" s="40" t="s">
        <v>829</v>
      </c>
      <c r="J88" t="s">
        <v>791</v>
      </c>
    </row>
    <row r="89" spans="1:10" ht="150" x14ac:dyDescent="0.25">
      <c r="A89" t="s">
        <v>264</v>
      </c>
      <c r="B89" s="16" t="str">
        <f>IF(A89&lt;&gt;"",LEFT(A89,SEARCH("-",A89)-1),"")</f>
        <v>AEP</v>
      </c>
      <c r="C89" s="10">
        <v>43516</v>
      </c>
      <c r="E89" s="10"/>
      <c r="F89" s="10"/>
      <c r="G89" s="10"/>
      <c r="I89" s="40" t="s">
        <v>753</v>
      </c>
      <c r="J89" t="s">
        <v>791</v>
      </c>
    </row>
    <row r="90" spans="1:10" ht="90" x14ac:dyDescent="0.25">
      <c r="A90" s="60" t="s">
        <v>894</v>
      </c>
      <c r="B90" s="16" t="str">
        <f>IF(A90&lt;&gt;"",LEFT(A90,SEARCH("-",A90)-1),"")</f>
        <v>AEP</v>
      </c>
      <c r="C90" s="10">
        <v>43549</v>
      </c>
      <c r="E90" s="10"/>
      <c r="F90" s="10"/>
      <c r="G90" s="10"/>
      <c r="I90" s="40" t="s">
        <v>895</v>
      </c>
      <c r="J90" s="37" t="s">
        <v>791</v>
      </c>
    </row>
    <row r="91" spans="1:10" ht="75" x14ac:dyDescent="0.25">
      <c r="A91" t="s">
        <v>265</v>
      </c>
      <c r="B91" s="16" t="str">
        <f>IF(A91&lt;&gt;"",LEFT(A91,SEARCH("-",A91)-1),"")</f>
        <v>AEP</v>
      </c>
      <c r="C91" s="10">
        <v>43516</v>
      </c>
      <c r="E91" s="10"/>
      <c r="F91" s="10"/>
      <c r="G91" s="10"/>
      <c r="I91" s="40" t="s">
        <v>754</v>
      </c>
      <c r="J91" t="s">
        <v>791</v>
      </c>
    </row>
    <row r="92" spans="1:10" ht="30" x14ac:dyDescent="0.25">
      <c r="A92" t="s">
        <v>266</v>
      </c>
      <c r="B92" s="16" t="str">
        <f>IF(A92&lt;&gt;"",LEFT(A92,SEARCH("-",A92)-1),"")</f>
        <v>AEP</v>
      </c>
      <c r="C92" s="10">
        <v>43516</v>
      </c>
      <c r="E92" s="10"/>
      <c r="F92" s="10"/>
      <c r="G92" s="10"/>
      <c r="I92" s="40" t="s">
        <v>755</v>
      </c>
      <c r="J92" t="s">
        <v>791</v>
      </c>
    </row>
    <row r="93" spans="1:10" ht="195" x14ac:dyDescent="0.25">
      <c r="A93" s="60" t="s">
        <v>881</v>
      </c>
      <c r="B93" s="16" t="str">
        <f>IF(A93&lt;&gt;"",LEFT(A93,SEARCH("-",A93)-1),"")</f>
        <v>AEP</v>
      </c>
      <c r="C93" s="10">
        <v>43549</v>
      </c>
      <c r="E93" s="10"/>
      <c r="F93" s="10"/>
      <c r="G93" s="10"/>
      <c r="I93" s="40" t="s">
        <v>880</v>
      </c>
      <c r="J93" s="37" t="s">
        <v>791</v>
      </c>
    </row>
    <row r="94" spans="1:10" x14ac:dyDescent="0.25">
      <c r="A94" s="60" t="s">
        <v>882</v>
      </c>
      <c r="B94" s="16" t="str">
        <f>IF(A94&lt;&gt;"",LEFT(A94,SEARCH("-",A94)-1),"")</f>
        <v>AEP</v>
      </c>
      <c r="C94" s="10">
        <v>43549</v>
      </c>
      <c r="E94" s="10"/>
      <c r="F94" s="10"/>
      <c r="G94" s="10"/>
      <c r="I94" s="40" t="s">
        <v>883</v>
      </c>
      <c r="J94" s="37" t="s">
        <v>791</v>
      </c>
    </row>
    <row r="95" spans="1:10" ht="30" x14ac:dyDescent="0.25">
      <c r="A95" s="60" t="s">
        <v>884</v>
      </c>
      <c r="B95" s="16" t="str">
        <f>IF(A95&lt;&gt;"",LEFT(A95,SEARCH("-",A95)-1),"")</f>
        <v>AEP</v>
      </c>
      <c r="C95" s="10">
        <v>43549</v>
      </c>
      <c r="E95" s="10"/>
      <c r="F95" s="10"/>
      <c r="G95" s="10"/>
      <c r="I95" s="40" t="s">
        <v>885</v>
      </c>
      <c r="J95" s="37" t="s">
        <v>791</v>
      </c>
    </row>
    <row r="96" spans="1:10" ht="195" x14ac:dyDescent="0.25">
      <c r="A96" s="60" t="s">
        <v>886</v>
      </c>
      <c r="B96" s="16" t="str">
        <f>IF(A96&lt;&gt;"",LEFT(A96,SEARCH("-",A96)-1),"")</f>
        <v>AEP</v>
      </c>
      <c r="C96" s="10">
        <v>43549</v>
      </c>
      <c r="E96" s="10"/>
      <c r="F96" s="10"/>
      <c r="G96" s="10"/>
      <c r="I96" s="40" t="s">
        <v>887</v>
      </c>
      <c r="J96" s="37" t="s">
        <v>791</v>
      </c>
    </row>
    <row r="97" spans="1:10" ht="120" x14ac:dyDescent="0.25">
      <c r="A97" s="60" t="s">
        <v>888</v>
      </c>
      <c r="B97" s="16" t="str">
        <f>IF(A97&lt;&gt;"",LEFT(A97,SEARCH("-",A97)-1),"")</f>
        <v>AEP</v>
      </c>
      <c r="C97" s="10">
        <v>43549</v>
      </c>
      <c r="E97" s="10"/>
      <c r="F97" s="10"/>
      <c r="G97" s="10"/>
      <c r="I97" s="40" t="s">
        <v>889</v>
      </c>
      <c r="J97" s="37" t="s">
        <v>791</v>
      </c>
    </row>
    <row r="98" spans="1:10" ht="135" x14ac:dyDescent="0.25">
      <c r="A98" s="60" t="s">
        <v>890</v>
      </c>
      <c r="B98" s="16" t="str">
        <f>IF(A98&lt;&gt;"",LEFT(A98,SEARCH("-",A98)-1),"")</f>
        <v>AEP</v>
      </c>
      <c r="C98" s="10">
        <v>43549</v>
      </c>
      <c r="E98" s="10"/>
      <c r="F98" s="10"/>
      <c r="G98" s="10"/>
      <c r="I98" s="40" t="s">
        <v>891</v>
      </c>
      <c r="J98" s="37" t="s">
        <v>791</v>
      </c>
    </row>
    <row r="99" spans="1:10" ht="75" x14ac:dyDescent="0.25">
      <c r="A99" s="60" t="s">
        <v>892</v>
      </c>
      <c r="B99" s="38" t="str">
        <f>IF(A99&lt;&gt;"",LEFT(A99,SEARCH("-",A99)-1),"")</f>
        <v>AEP</v>
      </c>
      <c r="C99" s="10">
        <v>43549</v>
      </c>
      <c r="D99" s="39"/>
      <c r="E99" s="39"/>
      <c r="F99" s="39"/>
      <c r="G99" s="39"/>
      <c r="H99" s="39"/>
      <c r="I99" s="40" t="s">
        <v>893</v>
      </c>
      <c r="J99" s="37" t="s">
        <v>791</v>
      </c>
    </row>
    <row r="100" spans="1:10" ht="30" x14ac:dyDescent="0.25">
      <c r="A100" s="37" t="s">
        <v>267</v>
      </c>
      <c r="B100" s="16" t="str">
        <f>IF(A100&lt;&gt;"",LEFT(A100,SEARCH("-",A100)-1),"")</f>
        <v>APS</v>
      </c>
      <c r="C100" s="10">
        <v>43476</v>
      </c>
      <c r="D100" s="10">
        <v>43516</v>
      </c>
      <c r="E100" s="10"/>
      <c r="F100" s="10"/>
      <c r="G100" s="10"/>
      <c r="I100" s="40" t="s">
        <v>871</v>
      </c>
      <c r="J100" s="37" t="s">
        <v>791</v>
      </c>
    </row>
    <row r="101" spans="1:10" ht="45" x14ac:dyDescent="0.25">
      <c r="A101" s="37" t="s">
        <v>268</v>
      </c>
      <c r="B101" s="16" t="str">
        <f>IF(A101&lt;&gt;"",LEFT(A101,SEARCH("-",A101)-1),"")</f>
        <v>APS</v>
      </c>
      <c r="C101" s="10">
        <v>43476</v>
      </c>
      <c r="D101" s="10">
        <v>43516</v>
      </c>
      <c r="E101" s="10"/>
      <c r="F101" s="10"/>
      <c r="G101" s="10"/>
      <c r="I101" s="40" t="s">
        <v>870</v>
      </c>
      <c r="J101" s="37" t="s">
        <v>791</v>
      </c>
    </row>
    <row r="102" spans="1:10" ht="30" x14ac:dyDescent="0.25">
      <c r="A102" t="s">
        <v>410</v>
      </c>
      <c r="B102" s="16" t="str">
        <f>IF(A102&lt;&gt;"",LEFT(A102,SEARCH("-",A102)-1),"")</f>
        <v>ATSI</v>
      </c>
      <c r="C102" s="10">
        <v>43371</v>
      </c>
      <c r="D102" s="10">
        <v>43399</v>
      </c>
      <c r="E102" s="10"/>
      <c r="F102" s="10"/>
      <c r="G102" s="10"/>
      <c r="I102" s="40" t="s">
        <v>834</v>
      </c>
      <c r="J102" t="s">
        <v>791</v>
      </c>
    </row>
    <row r="103" spans="1:10" ht="45" x14ac:dyDescent="0.25">
      <c r="A103" t="s">
        <v>411</v>
      </c>
      <c r="B103" s="16" t="str">
        <f>IF(A103&lt;&gt;"",LEFT(A103,SEARCH("-",A103)-1),"")</f>
        <v>ATSI</v>
      </c>
      <c r="C103" s="10">
        <v>43371</v>
      </c>
      <c r="D103" s="10">
        <v>43399</v>
      </c>
      <c r="E103" s="10"/>
      <c r="F103" s="10"/>
      <c r="G103" s="10"/>
      <c r="I103" s="40" t="s">
        <v>803</v>
      </c>
      <c r="J103" t="s">
        <v>791</v>
      </c>
    </row>
    <row r="104" spans="1:10" ht="45" x14ac:dyDescent="0.25">
      <c r="A104" t="s">
        <v>412</v>
      </c>
      <c r="B104" s="16" t="str">
        <f>IF(A104&lt;&gt;"",LEFT(A104,SEARCH("-",A104)-1),"")</f>
        <v>ATSI</v>
      </c>
      <c r="C104" s="10">
        <v>43371</v>
      </c>
      <c r="D104" s="10">
        <v>43399</v>
      </c>
      <c r="E104" s="10"/>
      <c r="F104" s="10"/>
      <c r="G104" s="10"/>
      <c r="I104" s="40" t="s">
        <v>805</v>
      </c>
      <c r="J104" t="s">
        <v>791</v>
      </c>
    </row>
    <row r="105" spans="1:10" ht="45" x14ac:dyDescent="0.25">
      <c r="A105" t="s">
        <v>413</v>
      </c>
      <c r="B105" s="16" t="str">
        <f>IF(A105&lt;&gt;"",LEFT(A105,SEARCH("-",A105)-1),"")</f>
        <v>ATSI</v>
      </c>
      <c r="C105" s="10">
        <v>43371</v>
      </c>
      <c r="D105" s="10">
        <v>43399</v>
      </c>
      <c r="E105" s="10"/>
      <c r="F105" s="10"/>
      <c r="G105" s="10"/>
      <c r="I105" s="40" t="s">
        <v>802</v>
      </c>
      <c r="J105" t="s">
        <v>791</v>
      </c>
    </row>
    <row r="106" spans="1:10" ht="45" x14ac:dyDescent="0.25">
      <c r="A106" t="s">
        <v>414</v>
      </c>
      <c r="B106" s="16" t="str">
        <f>IF(A106&lt;&gt;"",LEFT(A106,SEARCH("-",A106)-1),"")</f>
        <v>ATSI</v>
      </c>
      <c r="C106" s="10">
        <v>43371</v>
      </c>
      <c r="D106" s="10">
        <v>43399</v>
      </c>
      <c r="E106" s="10"/>
      <c r="F106" s="10"/>
      <c r="G106" s="10"/>
      <c r="I106" s="40" t="s">
        <v>806</v>
      </c>
      <c r="J106" t="s">
        <v>791</v>
      </c>
    </row>
    <row r="107" spans="1:10" ht="60" x14ac:dyDescent="0.25">
      <c r="A107" t="s">
        <v>415</v>
      </c>
      <c r="B107" s="16" t="str">
        <f>IF(A107&lt;&gt;"",LEFT(A107,SEARCH("-",A107)-1),"")</f>
        <v>ATSI</v>
      </c>
      <c r="C107" s="10">
        <v>43371</v>
      </c>
      <c r="D107" s="10">
        <v>43399</v>
      </c>
      <c r="E107" s="10"/>
      <c r="F107" s="10"/>
      <c r="G107" s="10"/>
      <c r="I107" s="40" t="s">
        <v>839</v>
      </c>
      <c r="J107" t="s">
        <v>791</v>
      </c>
    </row>
    <row r="108" spans="1:10" ht="30" x14ac:dyDescent="0.25">
      <c r="A108" t="s">
        <v>416</v>
      </c>
      <c r="B108" s="16" t="str">
        <f>IF(A108&lt;&gt;"",LEFT(A108,SEARCH("-",A108)-1),"")</f>
        <v>ATSI</v>
      </c>
      <c r="C108" s="10">
        <v>43371</v>
      </c>
      <c r="D108" s="10">
        <v>43399</v>
      </c>
      <c r="E108" s="10"/>
      <c r="F108" s="10"/>
      <c r="G108" s="10"/>
      <c r="I108" s="40" t="s">
        <v>807</v>
      </c>
      <c r="J108" t="s">
        <v>791</v>
      </c>
    </row>
    <row r="109" spans="1:10" ht="105" x14ac:dyDescent="0.25">
      <c r="A109" t="s">
        <v>417</v>
      </c>
      <c r="B109" s="16" t="str">
        <f>IF(A109&lt;&gt;"",LEFT(A109,SEARCH("-",A109)-1),"")</f>
        <v>ATSI</v>
      </c>
      <c r="C109" s="10">
        <v>43371</v>
      </c>
      <c r="D109" s="10">
        <v>43399</v>
      </c>
      <c r="E109" s="10"/>
      <c r="F109" s="10"/>
      <c r="G109" s="10"/>
      <c r="I109" s="40" t="s">
        <v>843</v>
      </c>
      <c r="J109" t="s">
        <v>791</v>
      </c>
    </row>
    <row r="110" spans="1:10" ht="90" x14ac:dyDescent="0.25">
      <c r="A110" t="s">
        <v>418</v>
      </c>
      <c r="B110" s="16" t="str">
        <f>IF(A110&lt;&gt;"",LEFT(A110,SEARCH("-",A110)-1),"")</f>
        <v>ATSI</v>
      </c>
      <c r="C110" s="10">
        <v>43371</v>
      </c>
      <c r="D110" s="10">
        <v>43399</v>
      </c>
      <c r="E110" s="10"/>
      <c r="F110" s="10"/>
      <c r="G110" s="10"/>
      <c r="I110" s="40" t="s">
        <v>835</v>
      </c>
      <c r="J110" t="s">
        <v>791</v>
      </c>
    </row>
    <row r="111" spans="1:10" ht="60" x14ac:dyDescent="0.25">
      <c r="A111" t="s">
        <v>420</v>
      </c>
      <c r="B111" s="16" t="str">
        <f>IF(A111&lt;&gt;"",LEFT(A111,SEARCH("-",A111)-1),"")</f>
        <v>ATSI</v>
      </c>
      <c r="C111" s="10">
        <v>43371</v>
      </c>
      <c r="D111" s="10">
        <v>43399</v>
      </c>
      <c r="E111" s="10"/>
      <c r="F111" s="10"/>
      <c r="G111" s="10"/>
      <c r="I111" s="40" t="s">
        <v>841</v>
      </c>
      <c r="J111" t="s">
        <v>791</v>
      </c>
    </row>
    <row r="112" spans="1:10" ht="60" x14ac:dyDescent="0.25">
      <c r="A112" t="s">
        <v>421</v>
      </c>
      <c r="B112" s="16" t="str">
        <f>IF(A112&lt;&gt;"",LEFT(A112,SEARCH("-",A112)-1),"")</f>
        <v>ATSI</v>
      </c>
      <c r="C112" s="10">
        <v>43371</v>
      </c>
      <c r="D112" s="10">
        <v>43399</v>
      </c>
      <c r="E112" s="10"/>
      <c r="F112" s="10"/>
      <c r="G112" s="10"/>
      <c r="I112" s="40" t="s">
        <v>833</v>
      </c>
      <c r="J112" t="s">
        <v>791</v>
      </c>
    </row>
    <row r="113" spans="1:10" ht="60" x14ac:dyDescent="0.25">
      <c r="A113" t="s">
        <v>422</v>
      </c>
      <c r="B113" s="16" t="str">
        <f>IF(A113&lt;&gt;"",LEFT(A113,SEARCH("-",A113)-1),"")</f>
        <v>ATSI</v>
      </c>
      <c r="C113" s="10">
        <v>43371</v>
      </c>
      <c r="D113" s="10">
        <v>43399</v>
      </c>
      <c r="E113" s="10"/>
      <c r="F113" s="10"/>
      <c r="G113" s="10"/>
      <c r="I113" s="40" t="s">
        <v>846</v>
      </c>
      <c r="J113" t="s">
        <v>791</v>
      </c>
    </row>
    <row r="114" spans="1:10" ht="45" x14ac:dyDescent="0.25">
      <c r="A114" t="s">
        <v>423</v>
      </c>
      <c r="B114" s="16" t="str">
        <f>IF(A114&lt;&gt;"",LEFT(A114,SEARCH("-",A114)-1),"")</f>
        <v>ATSI</v>
      </c>
      <c r="C114" s="10">
        <v>43371</v>
      </c>
      <c r="D114" s="10">
        <v>43399</v>
      </c>
      <c r="E114" s="10"/>
      <c r="F114" s="10"/>
      <c r="G114" s="10"/>
      <c r="I114" s="40" t="s">
        <v>844</v>
      </c>
      <c r="J114" t="s">
        <v>791</v>
      </c>
    </row>
    <row r="115" spans="1:10" ht="45" x14ac:dyDescent="0.25">
      <c r="A115" t="s">
        <v>424</v>
      </c>
      <c r="B115" s="16" t="str">
        <f>IF(A115&lt;&gt;"",LEFT(A115,SEARCH("-",A115)-1),"")</f>
        <v>ATSI</v>
      </c>
      <c r="C115" s="10">
        <v>43371</v>
      </c>
      <c r="D115" s="10">
        <v>43399</v>
      </c>
      <c r="E115" s="10"/>
      <c r="F115" s="10"/>
      <c r="G115" s="10"/>
      <c r="I115" s="40" t="s">
        <v>837</v>
      </c>
      <c r="J115" t="s">
        <v>791</v>
      </c>
    </row>
    <row r="116" spans="1:10" ht="60" x14ac:dyDescent="0.25">
      <c r="A116" t="s">
        <v>425</v>
      </c>
      <c r="B116" s="16" t="str">
        <f>IF(A116&lt;&gt;"",LEFT(A116,SEARCH("-",A116)-1),"")</f>
        <v>ATSI</v>
      </c>
      <c r="C116" s="10">
        <v>43371</v>
      </c>
      <c r="D116" s="10">
        <v>43399</v>
      </c>
      <c r="E116" s="10"/>
      <c r="F116" s="10"/>
      <c r="G116" s="10"/>
      <c r="I116" s="40" t="s">
        <v>836</v>
      </c>
      <c r="J116" t="s">
        <v>791</v>
      </c>
    </row>
    <row r="117" spans="1:10" ht="45" x14ac:dyDescent="0.25">
      <c r="A117" t="s">
        <v>426</v>
      </c>
      <c r="B117" s="16" t="str">
        <f>IF(A117&lt;&gt;"",LEFT(A117,SEARCH("-",A117)-1),"")</f>
        <v>ATSI</v>
      </c>
      <c r="C117" s="10">
        <v>43371</v>
      </c>
      <c r="D117" s="10">
        <v>43399</v>
      </c>
      <c r="E117" s="10"/>
      <c r="F117" s="10"/>
      <c r="G117" s="10"/>
      <c r="I117" s="40" t="s">
        <v>840</v>
      </c>
      <c r="J117" t="s">
        <v>791</v>
      </c>
    </row>
    <row r="118" spans="1:10" ht="60" x14ac:dyDescent="0.25">
      <c r="A118" t="s">
        <v>427</v>
      </c>
      <c r="B118" s="16" t="str">
        <f>IF(A118&lt;&gt;"",LEFT(A118,SEARCH("-",A118)-1),"")</f>
        <v>ATSI</v>
      </c>
      <c r="C118" s="10">
        <v>43371</v>
      </c>
      <c r="D118" s="10">
        <v>43399</v>
      </c>
      <c r="E118" s="10"/>
      <c r="F118" s="10"/>
      <c r="G118" s="10"/>
      <c r="I118" s="40" t="s">
        <v>845</v>
      </c>
      <c r="J118" t="s">
        <v>791</v>
      </c>
    </row>
    <row r="119" spans="1:10" ht="60" x14ac:dyDescent="0.25">
      <c r="A119" t="s">
        <v>428</v>
      </c>
      <c r="B119" s="16" t="str">
        <f>IF(A119&lt;&gt;"",LEFT(A119,SEARCH("-",A119)-1),"")</f>
        <v>ATSI</v>
      </c>
      <c r="C119" s="10">
        <v>43371</v>
      </c>
      <c r="D119" s="10">
        <v>43399</v>
      </c>
      <c r="E119" s="10"/>
      <c r="F119" s="10"/>
      <c r="G119" s="10"/>
      <c r="I119" s="40" t="s">
        <v>838</v>
      </c>
      <c r="J119" t="s">
        <v>791</v>
      </c>
    </row>
    <row r="120" spans="1:10" ht="45" x14ac:dyDescent="0.25">
      <c r="A120" t="s">
        <v>429</v>
      </c>
      <c r="B120" s="16" t="str">
        <f>IF(A120&lt;&gt;"",LEFT(A120,SEARCH("-",A120)-1),"")</f>
        <v>ATSI</v>
      </c>
      <c r="C120" s="10">
        <v>43371</v>
      </c>
      <c r="D120" s="10">
        <v>43399</v>
      </c>
      <c r="E120" s="10"/>
      <c r="F120" s="10"/>
      <c r="G120" s="10"/>
      <c r="I120" s="40" t="s">
        <v>842</v>
      </c>
      <c r="J120" t="s">
        <v>791</v>
      </c>
    </row>
    <row r="121" spans="1:10" ht="60" x14ac:dyDescent="0.25">
      <c r="A121" t="s">
        <v>419</v>
      </c>
      <c r="B121" s="16" t="str">
        <f>IF(A121&lt;&gt;"",LEFT(A121,SEARCH("-",A121)-1),"")</f>
        <v>ATSI</v>
      </c>
      <c r="C121" s="10">
        <v>43371</v>
      </c>
      <c r="D121" s="10">
        <v>43399</v>
      </c>
      <c r="E121" s="10"/>
      <c r="F121" s="10"/>
      <c r="G121" s="10"/>
      <c r="I121" s="40" t="s">
        <v>804</v>
      </c>
      <c r="J121" t="s">
        <v>791</v>
      </c>
    </row>
    <row r="122" spans="1:10" ht="30" x14ac:dyDescent="0.25">
      <c r="A122" t="s">
        <v>271</v>
      </c>
      <c r="B122" s="16" t="str">
        <f>IF(A122&lt;&gt;"",LEFT(A122,SEARCH("-",A122)-1),"")</f>
        <v>ATSI</v>
      </c>
      <c r="C122" s="10">
        <v>43433</v>
      </c>
      <c r="D122" s="10">
        <v>43516</v>
      </c>
      <c r="E122" s="10"/>
      <c r="F122" s="10"/>
      <c r="G122" s="10"/>
      <c r="I122" s="40" t="s">
        <v>443</v>
      </c>
      <c r="J122" t="s">
        <v>791</v>
      </c>
    </row>
    <row r="123" spans="1:10" ht="30" x14ac:dyDescent="0.25">
      <c r="A123" t="s">
        <v>430</v>
      </c>
      <c r="B123" s="16" t="str">
        <f>IF(A123&lt;&gt;"",LEFT(A123,SEARCH("-",A123)-1),"")</f>
        <v>ATSI</v>
      </c>
      <c r="C123" s="10">
        <v>43433</v>
      </c>
      <c r="D123" s="10">
        <v>43433</v>
      </c>
      <c r="E123" s="10"/>
      <c r="F123" s="10"/>
      <c r="G123" s="10"/>
      <c r="I123" s="40" t="s">
        <v>569</v>
      </c>
      <c r="J123" t="s">
        <v>791</v>
      </c>
    </row>
    <row r="124" spans="1:10" ht="45" x14ac:dyDescent="0.25">
      <c r="A124" t="s">
        <v>272</v>
      </c>
      <c r="B124" s="16" t="str">
        <f>IF(A124&lt;&gt;"",LEFT(A124,SEARCH("-",A124)-1),"")</f>
        <v>ATSI</v>
      </c>
      <c r="C124" s="10">
        <v>43433</v>
      </c>
      <c r="D124" s="10">
        <v>43516</v>
      </c>
      <c r="E124" s="10"/>
      <c r="F124" s="10"/>
      <c r="G124" s="10"/>
      <c r="I124" s="40" t="s">
        <v>808</v>
      </c>
      <c r="J124" t="s">
        <v>791</v>
      </c>
    </row>
    <row r="125" spans="1:10" ht="90" x14ac:dyDescent="0.25">
      <c r="A125" t="s">
        <v>387</v>
      </c>
      <c r="B125" s="16" t="str">
        <f>IF(A125&lt;&gt;"",LEFT(A125,SEARCH("-",A125)-1),"")</f>
        <v>ATSI</v>
      </c>
      <c r="C125" s="10">
        <v>43476</v>
      </c>
      <c r="E125" s="10"/>
      <c r="F125" s="10"/>
      <c r="G125" s="10"/>
      <c r="I125" s="40" t="s">
        <v>868</v>
      </c>
      <c r="J125" t="s">
        <v>791</v>
      </c>
    </row>
    <row r="126" spans="1:10" ht="90" x14ac:dyDescent="0.25">
      <c r="A126" t="s">
        <v>388</v>
      </c>
      <c r="B126" s="16" t="str">
        <f>IF(A126&lt;&gt;"",LEFT(A126,SEARCH("-",A126)-1),"")</f>
        <v>ATSI</v>
      </c>
      <c r="C126" s="10">
        <v>43476</v>
      </c>
      <c r="E126" s="10"/>
      <c r="F126" s="10"/>
      <c r="G126" s="10"/>
      <c r="I126" s="40" t="s">
        <v>863</v>
      </c>
      <c r="J126" t="s">
        <v>791</v>
      </c>
    </row>
    <row r="127" spans="1:10" ht="195" x14ac:dyDescent="0.25">
      <c r="A127" t="s">
        <v>389</v>
      </c>
      <c r="B127" s="16" t="str">
        <f>IF(A127&lt;&gt;"",LEFT(A127,SEARCH("-",A127)-1),"")</f>
        <v>ATSI</v>
      </c>
      <c r="C127" s="10">
        <v>43476</v>
      </c>
      <c r="E127" s="10"/>
      <c r="F127" s="10"/>
      <c r="G127" s="10"/>
      <c r="I127" s="40" t="s">
        <v>865</v>
      </c>
      <c r="J127" t="s">
        <v>791</v>
      </c>
    </row>
    <row r="128" spans="1:10" ht="60" x14ac:dyDescent="0.25">
      <c r="A128" t="s">
        <v>390</v>
      </c>
      <c r="B128" s="16" t="str">
        <f>IF(A128&lt;&gt;"",LEFT(A128,SEARCH("-",A128)-1),"")</f>
        <v>ATSI</v>
      </c>
      <c r="C128" s="10">
        <v>43476</v>
      </c>
      <c r="E128" s="10"/>
      <c r="F128" s="10"/>
      <c r="G128" s="10"/>
      <c r="I128" s="40" t="s">
        <v>820</v>
      </c>
      <c r="J128" t="s">
        <v>791</v>
      </c>
    </row>
    <row r="129" spans="1:10" ht="45" x14ac:dyDescent="0.25">
      <c r="A129" t="s">
        <v>391</v>
      </c>
      <c r="B129" s="16" t="str">
        <f>IF(A129&lt;&gt;"",LEFT(A129,SEARCH("-",A129)-1),"")</f>
        <v>ATSI</v>
      </c>
      <c r="C129" s="10">
        <v>43476</v>
      </c>
      <c r="E129" s="10"/>
      <c r="F129" s="10"/>
      <c r="G129" s="10"/>
      <c r="I129" s="40" t="s">
        <v>561</v>
      </c>
      <c r="J129" t="s">
        <v>791</v>
      </c>
    </row>
    <row r="130" spans="1:10" ht="105" x14ac:dyDescent="0.25">
      <c r="A130" t="s">
        <v>392</v>
      </c>
      <c r="B130" s="16" t="str">
        <f>IF(A130&lt;&gt;"",LEFT(A130,SEARCH("-",A130)-1),"")</f>
        <v>ATSI</v>
      </c>
      <c r="C130" s="10">
        <v>43476</v>
      </c>
      <c r="E130" s="10"/>
      <c r="F130" s="10"/>
      <c r="G130" s="10"/>
      <c r="I130" s="40" t="s">
        <v>864</v>
      </c>
      <c r="J130" t="s">
        <v>791</v>
      </c>
    </row>
    <row r="131" spans="1:10" ht="60" x14ac:dyDescent="0.25">
      <c r="A131" t="s">
        <v>393</v>
      </c>
      <c r="B131" s="16" t="str">
        <f>IF(A131&lt;&gt;"",LEFT(A131,SEARCH("-",A131)-1),"")</f>
        <v>ATSI</v>
      </c>
      <c r="C131" s="10">
        <v>43476</v>
      </c>
      <c r="E131" s="10"/>
      <c r="F131" s="10"/>
      <c r="G131" s="10"/>
      <c r="I131" s="40" t="s">
        <v>816</v>
      </c>
      <c r="J131" t="s">
        <v>791</v>
      </c>
    </row>
    <row r="132" spans="1:10" ht="60" x14ac:dyDescent="0.25">
      <c r="A132" t="s">
        <v>394</v>
      </c>
      <c r="B132" s="16" t="str">
        <f>IF(A132&lt;&gt;"",LEFT(A132,SEARCH("-",A132)-1),"")</f>
        <v>ATSI</v>
      </c>
      <c r="C132" s="10">
        <v>43476</v>
      </c>
      <c r="E132" s="10"/>
      <c r="F132" s="10"/>
      <c r="G132" s="10"/>
      <c r="I132" s="40" t="s">
        <v>440</v>
      </c>
      <c r="J132" t="s">
        <v>791</v>
      </c>
    </row>
    <row r="133" spans="1:10" ht="195" x14ac:dyDescent="0.25">
      <c r="A133" t="s">
        <v>395</v>
      </c>
      <c r="B133" s="16" t="str">
        <f>IF(A133&lt;&gt;"",LEFT(A133,SEARCH("-",A133)-1),"")</f>
        <v>ATSI</v>
      </c>
      <c r="C133" s="10">
        <v>43476</v>
      </c>
      <c r="E133" s="10"/>
      <c r="F133" s="10"/>
      <c r="G133" s="10"/>
      <c r="I133" s="40" t="s">
        <v>848</v>
      </c>
      <c r="J133" t="s">
        <v>791</v>
      </c>
    </row>
    <row r="134" spans="1:10" ht="210" x14ac:dyDescent="0.25">
      <c r="A134" t="s">
        <v>396</v>
      </c>
      <c r="B134" s="16" t="str">
        <f>IF(A134&lt;&gt;"",LEFT(A134,SEARCH("-",A134)-1),"")</f>
        <v>ATSI</v>
      </c>
      <c r="C134" s="10">
        <v>43476</v>
      </c>
      <c r="E134" s="10"/>
      <c r="F134" s="10"/>
      <c r="G134" s="10"/>
      <c r="I134" s="40" t="s">
        <v>849</v>
      </c>
      <c r="J134" t="s">
        <v>791</v>
      </c>
    </row>
    <row r="135" spans="1:10" ht="45" x14ac:dyDescent="0.25">
      <c r="A135" t="s">
        <v>397</v>
      </c>
      <c r="B135" s="16" t="str">
        <f>IF(A135&lt;&gt;"",LEFT(A135,SEARCH("-",A135)-1),"")</f>
        <v>ATSI</v>
      </c>
      <c r="C135" s="10">
        <v>43476</v>
      </c>
      <c r="E135" s="10"/>
      <c r="F135" s="10"/>
      <c r="G135" s="10"/>
      <c r="I135" s="40" t="s">
        <v>813</v>
      </c>
      <c r="J135" t="s">
        <v>791</v>
      </c>
    </row>
    <row r="136" spans="1:10" ht="60" x14ac:dyDescent="0.25">
      <c r="A136" t="s">
        <v>398</v>
      </c>
      <c r="B136" s="16" t="str">
        <f>IF(A136&lt;&gt;"",LEFT(A136,SEARCH("-",A136)-1),"")</f>
        <v>ATSI</v>
      </c>
      <c r="C136" s="10">
        <v>43476</v>
      </c>
      <c r="E136" s="10"/>
      <c r="F136" s="10"/>
      <c r="G136" s="10"/>
      <c r="I136" s="40" t="s">
        <v>814</v>
      </c>
      <c r="J136" t="s">
        <v>791</v>
      </c>
    </row>
    <row r="137" spans="1:10" ht="60" x14ac:dyDescent="0.25">
      <c r="A137" t="s">
        <v>399</v>
      </c>
      <c r="B137" s="16" t="str">
        <f>IF(A137&lt;&gt;"",LEFT(A137,SEARCH("-",A137)-1),"")</f>
        <v>ATSI</v>
      </c>
      <c r="C137" s="10">
        <v>43476</v>
      </c>
      <c r="E137" s="10"/>
      <c r="F137" s="10"/>
      <c r="G137" s="10"/>
      <c r="I137" s="40" t="s">
        <v>818</v>
      </c>
      <c r="J137" t="s">
        <v>791</v>
      </c>
    </row>
    <row r="138" spans="1:10" x14ac:dyDescent="0.25">
      <c r="A138" t="s">
        <v>400</v>
      </c>
      <c r="B138" s="16" t="str">
        <f>IF(A138&lt;&gt;"",LEFT(A138,SEARCH("-",A138)-1),"")</f>
        <v>ATSI</v>
      </c>
      <c r="C138" s="10">
        <v>43476</v>
      </c>
      <c r="E138" s="10"/>
      <c r="F138" s="10"/>
      <c r="G138" s="10"/>
      <c r="H138" s="10">
        <v>43476</v>
      </c>
      <c r="I138" s="40" t="e">
        <v>#N/A</v>
      </c>
      <c r="J138" t="s">
        <v>791</v>
      </c>
    </row>
    <row r="139" spans="1:10" ht="45" x14ac:dyDescent="0.25">
      <c r="A139" t="s">
        <v>401</v>
      </c>
      <c r="B139" s="16" t="str">
        <f>IF(A139&lt;&gt;"",LEFT(A139,SEARCH("-",A139)-1),"")</f>
        <v>ATSI</v>
      </c>
      <c r="C139" s="10">
        <v>43476</v>
      </c>
      <c r="E139" s="10"/>
      <c r="F139" s="10"/>
      <c r="G139" s="10"/>
      <c r="I139" s="40" t="s">
        <v>809</v>
      </c>
      <c r="J139" t="s">
        <v>791</v>
      </c>
    </row>
    <row r="140" spans="1:10" ht="45" x14ac:dyDescent="0.25">
      <c r="A140" t="s">
        <v>402</v>
      </c>
      <c r="B140" s="16" t="str">
        <f>IF(A140&lt;&gt;"",LEFT(A140,SEARCH("-",A140)-1),"")</f>
        <v>ATSI</v>
      </c>
      <c r="C140" s="10">
        <v>43476</v>
      </c>
      <c r="E140" s="10"/>
      <c r="F140" s="10"/>
      <c r="G140" s="10"/>
      <c r="I140" s="40" t="s">
        <v>811</v>
      </c>
      <c r="J140" t="s">
        <v>791</v>
      </c>
    </row>
    <row r="141" spans="1:10" ht="45" x14ac:dyDescent="0.25">
      <c r="A141" t="s">
        <v>403</v>
      </c>
      <c r="B141" s="16" t="str">
        <f>IF(A141&lt;&gt;"",LEFT(A141,SEARCH("-",A141)-1),"")</f>
        <v>ATSI</v>
      </c>
      <c r="C141" s="10">
        <v>43476</v>
      </c>
      <c r="E141" s="10"/>
      <c r="F141" s="10"/>
      <c r="G141" s="10"/>
      <c r="I141" s="40" t="s">
        <v>847</v>
      </c>
      <c r="J141" t="s">
        <v>791</v>
      </c>
    </row>
    <row r="142" spans="1:10" x14ac:dyDescent="0.25">
      <c r="A142" t="s">
        <v>434</v>
      </c>
      <c r="B142" s="16" t="str">
        <f>IF(A142&lt;&gt;"",LEFT(A142,SEARCH("-",A142)-1),"")</f>
        <v>ATSI</v>
      </c>
      <c r="C142" s="10" t="s">
        <v>446</v>
      </c>
      <c r="E142" s="10"/>
      <c r="F142" s="10"/>
      <c r="G142" s="10"/>
      <c r="H142" s="10">
        <v>43476</v>
      </c>
      <c r="I142" s="37" t="e">
        <v>#N/A</v>
      </c>
      <c r="J142" t="s">
        <v>791</v>
      </c>
    </row>
    <row r="143" spans="1:10" ht="45" x14ac:dyDescent="0.25">
      <c r="A143" t="s">
        <v>404</v>
      </c>
      <c r="B143" s="16" t="str">
        <f>IF(A143&lt;&gt;"",LEFT(A143,SEARCH("-",A143)-1),"")</f>
        <v>ATSI</v>
      </c>
      <c r="C143" s="10">
        <v>43476</v>
      </c>
      <c r="E143" s="10"/>
      <c r="F143" s="10"/>
      <c r="G143" s="10"/>
      <c r="I143" s="40" t="s">
        <v>441</v>
      </c>
      <c r="J143" t="s">
        <v>791</v>
      </c>
    </row>
    <row r="144" spans="1:10" ht="45" x14ac:dyDescent="0.25">
      <c r="A144" t="s">
        <v>405</v>
      </c>
      <c r="B144" s="16" t="str">
        <f>IF(A144&lt;&gt;"",LEFT(A144,SEARCH("-",A144)-1),"")</f>
        <v>ATSI</v>
      </c>
      <c r="C144" s="10">
        <v>43476</v>
      </c>
      <c r="E144" s="10"/>
      <c r="F144" s="10"/>
      <c r="G144" s="10"/>
      <c r="I144" s="40" t="s">
        <v>442</v>
      </c>
      <c r="J144" t="s">
        <v>791</v>
      </c>
    </row>
    <row r="145" spans="1:10" ht="45" x14ac:dyDescent="0.25">
      <c r="A145" t="s">
        <v>406</v>
      </c>
      <c r="B145" s="16" t="str">
        <f>IF(A145&lt;&gt;"",LEFT(A145,SEARCH("-",A145)-1),"")</f>
        <v>ATSI</v>
      </c>
      <c r="C145" s="10">
        <v>43476</v>
      </c>
      <c r="E145" s="10"/>
      <c r="F145" s="10"/>
      <c r="G145" s="10"/>
      <c r="I145" s="40" t="s">
        <v>817</v>
      </c>
      <c r="J145" t="s">
        <v>791</v>
      </c>
    </row>
    <row r="146" spans="1:10" ht="45" x14ac:dyDescent="0.25">
      <c r="A146" t="s">
        <v>286</v>
      </c>
      <c r="B146" s="16" t="str">
        <f>IF(A146&lt;&gt;"",LEFT(A146,SEARCH("-",A146)-1),"")</f>
        <v>ATSI</v>
      </c>
      <c r="C146" s="10">
        <v>43476</v>
      </c>
      <c r="E146" s="10"/>
      <c r="F146" s="10"/>
      <c r="G146" s="10"/>
      <c r="I146" s="40" t="s">
        <v>815</v>
      </c>
      <c r="J146" t="s">
        <v>791</v>
      </c>
    </row>
    <row r="147" spans="1:10" ht="60" x14ac:dyDescent="0.25">
      <c r="A147" t="s">
        <v>407</v>
      </c>
      <c r="B147" s="16" t="str">
        <f>IF(A147&lt;&gt;"",LEFT(A147,SEARCH("-",A147)-1),"")</f>
        <v>ATSI</v>
      </c>
      <c r="C147" s="10">
        <v>43476</v>
      </c>
      <c r="E147" s="10"/>
      <c r="F147" s="10"/>
      <c r="G147" s="10"/>
      <c r="I147" s="40" t="s">
        <v>819</v>
      </c>
      <c r="J147" t="s">
        <v>791</v>
      </c>
    </row>
    <row r="148" spans="1:10" ht="75" x14ac:dyDescent="0.25">
      <c r="A148" t="s">
        <v>408</v>
      </c>
      <c r="B148" s="16" t="str">
        <f>IF(A148&lt;&gt;"",LEFT(A148,SEARCH("-",A148)-1),"")</f>
        <v>ATSI</v>
      </c>
      <c r="C148" s="10">
        <v>43476</v>
      </c>
      <c r="E148" s="10"/>
      <c r="F148" s="10"/>
      <c r="G148" s="10"/>
      <c r="I148" s="40" t="s">
        <v>812</v>
      </c>
      <c r="J148" t="s">
        <v>791</v>
      </c>
    </row>
    <row r="149" spans="1:10" ht="60" x14ac:dyDescent="0.25">
      <c r="A149" t="s">
        <v>409</v>
      </c>
      <c r="B149" s="16" t="str">
        <f>IF(A149&lt;&gt;"",LEFT(A149,SEARCH("-",A149)-1),"")</f>
        <v>ATSI</v>
      </c>
      <c r="C149" s="10">
        <v>43476</v>
      </c>
      <c r="E149" s="10"/>
      <c r="F149" s="10"/>
      <c r="G149" s="10"/>
      <c r="I149" s="40" t="s">
        <v>810</v>
      </c>
      <c r="J149" t="s">
        <v>791</v>
      </c>
    </row>
    <row r="150" spans="1:10" ht="60" x14ac:dyDescent="0.25">
      <c r="A150" t="s">
        <v>361</v>
      </c>
      <c r="B150" s="16" t="str">
        <f>IF(A150&lt;&gt;"",LEFT(A150,SEARCH("-",A150)-1),"")</f>
        <v>ATSI</v>
      </c>
      <c r="C150" s="10">
        <v>43476</v>
      </c>
      <c r="E150" s="10"/>
      <c r="F150" s="10"/>
      <c r="G150" s="10"/>
      <c r="I150" s="40" t="s">
        <v>439</v>
      </c>
      <c r="J150" t="s">
        <v>791</v>
      </c>
    </row>
    <row r="151" spans="1:10" ht="60" x14ac:dyDescent="0.25">
      <c r="A151" t="s">
        <v>362</v>
      </c>
      <c r="B151" s="16" t="str">
        <f>IF(A151&lt;&gt;"",LEFT(A151,SEARCH("-",A151)-1),"")</f>
        <v>ATSI</v>
      </c>
      <c r="C151" s="10">
        <v>43476</v>
      </c>
      <c r="E151" s="10"/>
      <c r="F151" s="10"/>
      <c r="G151" s="10"/>
      <c r="I151" s="40" t="s">
        <v>439</v>
      </c>
      <c r="J151" t="s">
        <v>791</v>
      </c>
    </row>
    <row r="152" spans="1:10" ht="60" x14ac:dyDescent="0.25">
      <c r="A152" t="s">
        <v>363</v>
      </c>
      <c r="B152" s="16" t="str">
        <f>IF(A152&lt;&gt;"",LEFT(A152,SEARCH("-",A152)-1),"")</f>
        <v>ATSI</v>
      </c>
      <c r="C152" s="10">
        <v>43476</v>
      </c>
      <c r="E152" s="10"/>
      <c r="F152" s="10"/>
      <c r="G152" s="10"/>
      <c r="I152" s="40" t="s">
        <v>439</v>
      </c>
      <c r="J152" t="s">
        <v>791</v>
      </c>
    </row>
    <row r="153" spans="1:10" ht="60" x14ac:dyDescent="0.25">
      <c r="A153" t="s">
        <v>364</v>
      </c>
      <c r="B153" s="16" t="str">
        <f>IF(A153&lt;&gt;"",LEFT(A153,SEARCH("-",A153)-1),"")</f>
        <v>ATSI</v>
      </c>
      <c r="C153" s="10">
        <v>43476</v>
      </c>
      <c r="E153" s="10"/>
      <c r="F153" s="10"/>
      <c r="G153" s="10"/>
      <c r="I153" s="40" t="s">
        <v>439</v>
      </c>
      <c r="J153" t="s">
        <v>791</v>
      </c>
    </row>
    <row r="154" spans="1:10" ht="60" x14ac:dyDescent="0.25">
      <c r="A154" t="s">
        <v>365</v>
      </c>
      <c r="B154" s="16" t="str">
        <f>IF(A154&lt;&gt;"",LEFT(A154,SEARCH("-",A154)-1),"")</f>
        <v>ATSI</v>
      </c>
      <c r="C154" s="10">
        <v>43476</v>
      </c>
      <c r="E154" s="10"/>
      <c r="F154" s="10"/>
      <c r="G154" s="10"/>
      <c r="I154" s="40" t="s">
        <v>439</v>
      </c>
      <c r="J154" t="s">
        <v>791</v>
      </c>
    </row>
    <row r="155" spans="1:10" ht="60" x14ac:dyDescent="0.25">
      <c r="A155" t="s">
        <v>366</v>
      </c>
      <c r="B155" s="16" t="str">
        <f>IF(A155&lt;&gt;"",LEFT(A155,SEARCH("-",A155)-1),"")</f>
        <v>ATSI</v>
      </c>
      <c r="C155" s="10">
        <v>43476</v>
      </c>
      <c r="E155" s="10"/>
      <c r="F155" s="10"/>
      <c r="G155" s="10"/>
      <c r="I155" s="40" t="s">
        <v>439</v>
      </c>
      <c r="J155" t="s">
        <v>791</v>
      </c>
    </row>
    <row r="156" spans="1:10" ht="60" x14ac:dyDescent="0.25">
      <c r="A156" t="s">
        <v>367</v>
      </c>
      <c r="B156" s="16" t="str">
        <f>IF(A156&lt;&gt;"",LEFT(A156,SEARCH("-",A156)-1),"")</f>
        <v>ATSI</v>
      </c>
      <c r="C156" s="10">
        <v>43476</v>
      </c>
      <c r="E156" s="10"/>
      <c r="F156" s="10"/>
      <c r="G156" s="10"/>
      <c r="I156" s="40" t="s">
        <v>439</v>
      </c>
      <c r="J156" t="s">
        <v>791</v>
      </c>
    </row>
    <row r="157" spans="1:10" ht="60" x14ac:dyDescent="0.25">
      <c r="A157" t="s">
        <v>368</v>
      </c>
      <c r="B157" s="16" t="str">
        <f>IF(A157&lt;&gt;"",LEFT(A157,SEARCH("-",A157)-1),"")</f>
        <v>ATSI</v>
      </c>
      <c r="C157" s="10">
        <v>43476</v>
      </c>
      <c r="E157" s="10"/>
      <c r="F157" s="10"/>
      <c r="G157" s="10"/>
      <c r="I157" s="40" t="s">
        <v>439</v>
      </c>
      <c r="J157" t="s">
        <v>791</v>
      </c>
    </row>
    <row r="158" spans="1:10" ht="60" x14ac:dyDescent="0.25">
      <c r="A158" t="s">
        <v>369</v>
      </c>
      <c r="B158" s="16" t="str">
        <f>IF(A158&lt;&gt;"",LEFT(A158,SEARCH("-",A158)-1),"")</f>
        <v>ATSI</v>
      </c>
      <c r="C158" s="10">
        <v>43476</v>
      </c>
      <c r="E158" s="10"/>
      <c r="F158" s="10"/>
      <c r="G158" s="10"/>
      <c r="I158" s="40" t="s">
        <v>439</v>
      </c>
      <c r="J158" t="s">
        <v>791</v>
      </c>
    </row>
    <row r="159" spans="1:10" ht="60" x14ac:dyDescent="0.25">
      <c r="A159" t="s">
        <v>370</v>
      </c>
      <c r="B159" s="16" t="str">
        <f>IF(A159&lt;&gt;"",LEFT(A159,SEARCH("-",A159)-1),"")</f>
        <v>ATSI</v>
      </c>
      <c r="C159" s="10">
        <v>43476</v>
      </c>
      <c r="E159" s="10"/>
      <c r="F159" s="10"/>
      <c r="G159" s="10"/>
      <c r="I159" s="40" t="s">
        <v>439</v>
      </c>
      <c r="J159" t="s">
        <v>791</v>
      </c>
    </row>
    <row r="160" spans="1:10" ht="60" x14ac:dyDescent="0.25">
      <c r="A160" t="s">
        <v>371</v>
      </c>
      <c r="B160" s="16" t="str">
        <f>IF(A160&lt;&gt;"",LEFT(A160,SEARCH("-",A160)-1),"")</f>
        <v>ATSI</v>
      </c>
      <c r="C160" s="10">
        <v>43476</v>
      </c>
      <c r="E160" s="10"/>
      <c r="F160" s="10"/>
      <c r="G160" s="10"/>
      <c r="I160" s="40" t="s">
        <v>439</v>
      </c>
      <c r="J160" t="s">
        <v>791</v>
      </c>
    </row>
    <row r="161" spans="1:10" ht="60" x14ac:dyDescent="0.25">
      <c r="A161" t="s">
        <v>372</v>
      </c>
      <c r="B161" s="16" t="str">
        <f>IF(A161&lt;&gt;"",LEFT(A161,SEARCH("-",A161)-1),"")</f>
        <v>ATSI</v>
      </c>
      <c r="C161" s="10">
        <v>43476</v>
      </c>
      <c r="E161" s="10"/>
      <c r="F161" s="10"/>
      <c r="G161" s="10"/>
      <c r="I161" s="40" t="s">
        <v>439</v>
      </c>
      <c r="J161" t="s">
        <v>791</v>
      </c>
    </row>
    <row r="162" spans="1:10" ht="60" x14ac:dyDescent="0.25">
      <c r="A162" t="s">
        <v>373</v>
      </c>
      <c r="B162" s="16" t="str">
        <f>IF(A162&lt;&gt;"",LEFT(A162,SEARCH("-",A162)-1),"")</f>
        <v>ATSI</v>
      </c>
      <c r="C162" s="10">
        <v>43476</v>
      </c>
      <c r="E162" s="10"/>
      <c r="F162" s="10"/>
      <c r="G162" s="10"/>
      <c r="I162" s="40" t="s">
        <v>439</v>
      </c>
      <c r="J162" t="s">
        <v>791</v>
      </c>
    </row>
    <row r="163" spans="1:10" ht="60" x14ac:dyDescent="0.25">
      <c r="A163" t="s">
        <v>374</v>
      </c>
      <c r="B163" s="16" t="str">
        <f>IF(A163&lt;&gt;"",LEFT(A163,SEARCH("-",A163)-1),"")</f>
        <v>ATSI</v>
      </c>
      <c r="C163" s="10">
        <v>43476</v>
      </c>
      <c r="E163" s="10"/>
      <c r="F163" s="10"/>
      <c r="G163" s="10"/>
      <c r="I163" s="40" t="s">
        <v>439</v>
      </c>
      <c r="J163" t="s">
        <v>791</v>
      </c>
    </row>
    <row r="164" spans="1:10" ht="60" x14ac:dyDescent="0.25">
      <c r="A164" t="s">
        <v>375</v>
      </c>
      <c r="B164" s="16" t="str">
        <f>IF(A164&lt;&gt;"",LEFT(A164,SEARCH("-",A164)-1),"")</f>
        <v>ATSI</v>
      </c>
      <c r="C164" s="10">
        <v>43476</v>
      </c>
      <c r="E164" s="10"/>
      <c r="F164" s="10"/>
      <c r="G164" s="10"/>
      <c r="I164" s="40" t="s">
        <v>439</v>
      </c>
      <c r="J164" t="s">
        <v>791</v>
      </c>
    </row>
    <row r="165" spans="1:10" ht="60" x14ac:dyDescent="0.25">
      <c r="A165" t="s">
        <v>376</v>
      </c>
      <c r="B165" s="16" t="str">
        <f>IF(A165&lt;&gt;"",LEFT(A165,SEARCH("-",A165)-1),"")</f>
        <v>ATSI</v>
      </c>
      <c r="C165" s="10">
        <v>43476</v>
      </c>
      <c r="E165" s="10"/>
      <c r="F165" s="10"/>
      <c r="G165" s="10"/>
      <c r="I165" s="40" t="s">
        <v>439</v>
      </c>
      <c r="J165" t="s">
        <v>791</v>
      </c>
    </row>
    <row r="166" spans="1:10" ht="60" x14ac:dyDescent="0.25">
      <c r="A166" t="s">
        <v>377</v>
      </c>
      <c r="B166" s="16" t="str">
        <f>IF(A166&lt;&gt;"",LEFT(A166,SEARCH("-",A166)-1),"")</f>
        <v>ATSI</v>
      </c>
      <c r="C166" s="10">
        <v>43476</v>
      </c>
      <c r="E166" s="10"/>
      <c r="F166" s="10"/>
      <c r="G166" s="10"/>
      <c r="I166" s="40" t="s">
        <v>439</v>
      </c>
      <c r="J166" t="s">
        <v>791</v>
      </c>
    </row>
    <row r="167" spans="1:10" ht="60" x14ac:dyDescent="0.25">
      <c r="A167" t="s">
        <v>378</v>
      </c>
      <c r="B167" s="16" t="str">
        <f>IF(A167&lt;&gt;"",LEFT(A167,SEARCH("-",A167)-1),"")</f>
        <v>ATSI</v>
      </c>
      <c r="C167" s="10">
        <v>43476</v>
      </c>
      <c r="E167" s="10"/>
      <c r="F167" s="10"/>
      <c r="G167" s="10"/>
      <c r="I167" s="40" t="s">
        <v>439</v>
      </c>
      <c r="J167" t="s">
        <v>791</v>
      </c>
    </row>
    <row r="168" spans="1:10" ht="60" x14ac:dyDescent="0.25">
      <c r="A168" t="s">
        <v>379</v>
      </c>
      <c r="B168" s="16" t="str">
        <f>IF(A168&lt;&gt;"",LEFT(A168,SEARCH("-",A168)-1),"")</f>
        <v>ATSI</v>
      </c>
      <c r="C168" s="10">
        <v>43476</v>
      </c>
      <c r="E168" s="10"/>
      <c r="F168" s="10"/>
      <c r="G168" s="10"/>
      <c r="I168" s="40" t="s">
        <v>439</v>
      </c>
      <c r="J168" t="s">
        <v>791</v>
      </c>
    </row>
    <row r="169" spans="1:10" ht="60" x14ac:dyDescent="0.25">
      <c r="A169" t="s">
        <v>380</v>
      </c>
      <c r="B169" s="16" t="str">
        <f>IF(A169&lt;&gt;"",LEFT(A169,SEARCH("-",A169)-1),"")</f>
        <v>ATSI</v>
      </c>
      <c r="C169" s="10">
        <v>43476</v>
      </c>
      <c r="E169" s="10"/>
      <c r="F169" s="10"/>
      <c r="G169" s="10"/>
      <c r="I169" s="40" t="s">
        <v>439</v>
      </c>
      <c r="J169" t="s">
        <v>791</v>
      </c>
    </row>
    <row r="170" spans="1:10" ht="60" x14ac:dyDescent="0.25">
      <c r="A170" t="s">
        <v>381</v>
      </c>
      <c r="B170" s="16" t="str">
        <f>IF(A170&lt;&gt;"",LEFT(A170,SEARCH("-",A170)-1),"")</f>
        <v>ATSI</v>
      </c>
      <c r="C170" s="10">
        <v>43476</v>
      </c>
      <c r="E170" s="10"/>
      <c r="F170" s="10"/>
      <c r="G170" s="10"/>
      <c r="I170" s="40" t="s">
        <v>439</v>
      </c>
      <c r="J170" t="s">
        <v>791</v>
      </c>
    </row>
    <row r="171" spans="1:10" ht="60" x14ac:dyDescent="0.25">
      <c r="A171" t="s">
        <v>382</v>
      </c>
      <c r="B171" s="16" t="str">
        <f>IF(A171&lt;&gt;"",LEFT(A171,SEARCH("-",A171)-1),"")</f>
        <v>ATSI</v>
      </c>
      <c r="C171" s="10">
        <v>43476</v>
      </c>
      <c r="E171" s="10"/>
      <c r="F171" s="10"/>
      <c r="G171" s="10"/>
      <c r="I171" s="40" t="s">
        <v>439</v>
      </c>
      <c r="J171" t="s">
        <v>791</v>
      </c>
    </row>
    <row r="172" spans="1:10" ht="60" x14ac:dyDescent="0.25">
      <c r="A172" t="s">
        <v>383</v>
      </c>
      <c r="B172" s="16" t="str">
        <f>IF(A172&lt;&gt;"",LEFT(A172,SEARCH("-",A172)-1),"")</f>
        <v>ATSI</v>
      </c>
      <c r="C172" s="10">
        <v>43476</v>
      </c>
      <c r="E172" s="10"/>
      <c r="F172" s="10"/>
      <c r="G172" s="10"/>
      <c r="I172" s="40" t="s">
        <v>439</v>
      </c>
      <c r="J172" t="s">
        <v>791</v>
      </c>
    </row>
    <row r="173" spans="1:10" ht="60" x14ac:dyDescent="0.25">
      <c r="A173" t="s">
        <v>384</v>
      </c>
      <c r="B173" s="16" t="str">
        <f>IF(A173&lt;&gt;"",LEFT(A173,SEARCH("-",A173)-1),"")</f>
        <v>ATSI</v>
      </c>
      <c r="C173" s="10">
        <v>43476</v>
      </c>
      <c r="E173" s="10"/>
      <c r="F173" s="10"/>
      <c r="G173" s="10"/>
      <c r="I173" s="40" t="s">
        <v>439</v>
      </c>
      <c r="J173" t="s">
        <v>791</v>
      </c>
    </row>
    <row r="174" spans="1:10" ht="180" x14ac:dyDescent="0.25">
      <c r="A174" s="37" t="s">
        <v>217</v>
      </c>
      <c r="B174" s="16" t="str">
        <f>IF(A174&lt;&gt;"",LEFT(A174,SEARCH("-",A174)-1),"")</f>
        <v>ATSI</v>
      </c>
      <c r="C174" s="10">
        <v>43503</v>
      </c>
      <c r="D174" s="10">
        <v>43531</v>
      </c>
      <c r="E174" s="10"/>
      <c r="F174" s="10"/>
      <c r="G174" s="10"/>
      <c r="I174" s="40" t="s">
        <v>869</v>
      </c>
      <c r="J174" s="37" t="s">
        <v>791</v>
      </c>
    </row>
    <row r="175" spans="1:10" ht="105" x14ac:dyDescent="0.25">
      <c r="A175" t="s">
        <v>269</v>
      </c>
      <c r="B175" s="16" t="str">
        <f>IF(A175&lt;&gt;"",LEFT(A175,SEARCH("-",A175)-1),"")</f>
        <v>ATSI</v>
      </c>
      <c r="C175" s="10">
        <v>43516</v>
      </c>
      <c r="E175" s="10"/>
      <c r="F175" s="10"/>
      <c r="G175" s="10"/>
      <c r="I175" s="40" t="s">
        <v>867</v>
      </c>
      <c r="J175" t="s">
        <v>791</v>
      </c>
    </row>
    <row r="176" spans="1:10" ht="30" x14ac:dyDescent="0.25">
      <c r="A176" t="s">
        <v>270</v>
      </c>
      <c r="B176" s="16" t="str">
        <f>IF(A176&lt;&gt;"",LEFT(A176,SEARCH("-",A176)-1),"")</f>
        <v>ATSI</v>
      </c>
      <c r="C176" s="10">
        <v>43516</v>
      </c>
      <c r="E176" s="10"/>
      <c r="F176" s="10"/>
      <c r="G176" s="10"/>
      <c r="I176" s="40" t="s">
        <v>866</v>
      </c>
      <c r="J176" t="s">
        <v>791</v>
      </c>
    </row>
    <row r="177" spans="1:10" x14ac:dyDescent="0.25">
      <c r="A177" t="s">
        <v>924</v>
      </c>
      <c r="B177" s="16" t="str">
        <f>IF(A177&lt;&gt;"",LEFT(A177,SEARCH("-",A177)-1),"")</f>
        <v>COMED</v>
      </c>
      <c r="C177" s="10">
        <v>43399</v>
      </c>
      <c r="D177" s="10">
        <v>43476</v>
      </c>
      <c r="E177" s="10"/>
      <c r="F177" s="10"/>
      <c r="G177" s="10"/>
      <c r="I177" s="40" t="s">
        <v>540</v>
      </c>
      <c r="J177" t="s">
        <v>791</v>
      </c>
    </row>
    <row r="178" spans="1:10" ht="30" x14ac:dyDescent="0.25">
      <c r="A178" t="s">
        <v>926</v>
      </c>
      <c r="B178" s="16" t="str">
        <f>IF(A178&lt;&gt;"",LEFT(A178,SEARCH("-",A178)-1),"")</f>
        <v>COMED</v>
      </c>
      <c r="C178" s="10">
        <v>43399</v>
      </c>
      <c r="D178" s="10">
        <v>43476</v>
      </c>
      <c r="E178" s="10"/>
      <c r="F178" s="10"/>
      <c r="G178" s="10"/>
      <c r="I178" s="40" t="s">
        <v>538</v>
      </c>
      <c r="J178" t="s">
        <v>791</v>
      </c>
    </row>
    <row r="179" spans="1:10" ht="45" x14ac:dyDescent="0.25">
      <c r="A179" t="s">
        <v>925</v>
      </c>
      <c r="B179" s="16" t="str">
        <f>IF(A179&lt;&gt;"",LEFT(A179,SEARCH("-",A179)-1),"")</f>
        <v>COMED</v>
      </c>
      <c r="C179" s="10">
        <v>43399</v>
      </c>
      <c r="D179" s="10">
        <v>43476</v>
      </c>
      <c r="E179" s="10"/>
      <c r="F179" s="10"/>
      <c r="G179" s="10"/>
      <c r="I179" s="40" t="s">
        <v>536</v>
      </c>
      <c r="J179" t="s">
        <v>791</v>
      </c>
    </row>
    <row r="180" spans="1:10" ht="30" x14ac:dyDescent="0.25">
      <c r="A180" s="60" t="s">
        <v>904</v>
      </c>
      <c r="B180" s="16" t="str">
        <f>IF(A180&lt;&gt;"",LEFT(A180,SEARCH("-",A180)-1),"")</f>
        <v>COMED</v>
      </c>
      <c r="C180" s="10">
        <v>43516</v>
      </c>
      <c r="D180" s="10">
        <v>43549</v>
      </c>
      <c r="E180" s="10"/>
      <c r="F180" s="10"/>
      <c r="G180" s="10"/>
      <c r="I180" s="40" t="s">
        <v>756</v>
      </c>
      <c r="J180" t="s">
        <v>791</v>
      </c>
    </row>
    <row r="181" spans="1:10" ht="30" x14ac:dyDescent="0.25">
      <c r="A181" s="60" t="s">
        <v>896</v>
      </c>
      <c r="B181" s="16" t="str">
        <f>IF(A181&lt;&gt;"",LEFT(A181,SEARCH("-",A181)-1),"")</f>
        <v>COMED</v>
      </c>
      <c r="C181" s="10">
        <v>43549</v>
      </c>
      <c r="E181" s="10"/>
      <c r="F181" s="10"/>
      <c r="G181" s="10"/>
      <c r="I181" s="40" t="s">
        <v>897</v>
      </c>
      <c r="J181" s="37" t="s">
        <v>791</v>
      </c>
    </row>
    <row r="182" spans="1:10" x14ac:dyDescent="0.25">
      <c r="A182" s="60" t="s">
        <v>898</v>
      </c>
      <c r="B182" s="16" t="str">
        <f>IF(A182&lt;&gt;"",LEFT(A182,SEARCH("-",A182)-1),"")</f>
        <v>COMED</v>
      </c>
      <c r="C182" s="10">
        <v>43549</v>
      </c>
      <c r="E182" s="10"/>
      <c r="F182" s="10"/>
      <c r="G182" s="10"/>
      <c r="I182" s="40" t="s">
        <v>899</v>
      </c>
      <c r="J182" s="37" t="s">
        <v>791</v>
      </c>
    </row>
    <row r="183" spans="1:10" x14ac:dyDescent="0.25">
      <c r="A183" s="60" t="s">
        <v>900</v>
      </c>
      <c r="B183" s="16" t="str">
        <f>IF(A183&lt;&gt;"",LEFT(A183,SEARCH("-",A183)-1),"")</f>
        <v>COMED</v>
      </c>
      <c r="C183" s="10">
        <v>43549</v>
      </c>
      <c r="E183" s="10"/>
      <c r="F183" s="10"/>
      <c r="G183" s="10"/>
      <c r="I183" s="40" t="s">
        <v>901</v>
      </c>
      <c r="J183" s="37" t="s">
        <v>791</v>
      </c>
    </row>
    <row r="184" spans="1:10" ht="45" x14ac:dyDescent="0.25">
      <c r="A184" s="60" t="s">
        <v>902</v>
      </c>
      <c r="B184" s="16" t="str">
        <f>IF(A184&lt;&gt;"",LEFT(A184,SEARCH("-",A184)-1),"")</f>
        <v>COMED</v>
      </c>
      <c r="C184" s="10">
        <v>43549</v>
      </c>
      <c r="E184" s="10"/>
      <c r="F184" s="10"/>
      <c r="G184" s="10"/>
      <c r="I184" s="40" t="s">
        <v>903</v>
      </c>
      <c r="J184" s="37" t="s">
        <v>791</v>
      </c>
    </row>
    <row r="185" spans="1:10" ht="105" x14ac:dyDescent="0.25">
      <c r="A185" t="s">
        <v>273</v>
      </c>
      <c r="B185" s="16" t="str">
        <f>IF(A185&lt;&gt;"",LEFT(A185,SEARCH("-",A185)-1),"")</f>
        <v>Dayton</v>
      </c>
      <c r="C185" s="10">
        <v>43516</v>
      </c>
      <c r="E185" s="10"/>
      <c r="F185" s="10"/>
      <c r="G185" s="10"/>
      <c r="I185" s="40" t="s">
        <v>757</v>
      </c>
      <c r="J185" t="s">
        <v>791</v>
      </c>
    </row>
    <row r="186" spans="1:10" ht="105" x14ac:dyDescent="0.25">
      <c r="A186" t="s">
        <v>274</v>
      </c>
      <c r="B186" s="16" t="str">
        <f>IF(A186&lt;&gt;"",LEFT(A186,SEARCH("-",A186)-1),"")</f>
        <v>Dayton</v>
      </c>
      <c r="C186" s="10">
        <v>43516</v>
      </c>
      <c r="E186" s="10"/>
      <c r="F186" s="10"/>
      <c r="G186" s="10"/>
      <c r="I186" s="40" t="s">
        <v>758</v>
      </c>
      <c r="J186" t="s">
        <v>791</v>
      </c>
    </row>
    <row r="187" spans="1:10" ht="225" x14ac:dyDescent="0.25">
      <c r="A187" t="s">
        <v>275</v>
      </c>
      <c r="B187" s="16" t="str">
        <f>IF(A187&lt;&gt;"",LEFT(A187,SEARCH("-",A187)-1),"")</f>
        <v>Dayton</v>
      </c>
      <c r="C187" s="10">
        <v>43516</v>
      </c>
      <c r="E187" s="10"/>
      <c r="F187" s="10"/>
      <c r="G187" s="10"/>
      <c r="I187" s="40" t="s">
        <v>759</v>
      </c>
      <c r="J187" t="s">
        <v>791</v>
      </c>
    </row>
    <row r="188" spans="1:10" ht="90" x14ac:dyDescent="0.25">
      <c r="A188" t="s">
        <v>276</v>
      </c>
      <c r="B188" s="16" t="str">
        <f>IF(A188&lt;&gt;"",LEFT(A188,SEARCH("-",A188)-1),"")</f>
        <v>Dayton</v>
      </c>
      <c r="C188" s="10">
        <v>43516</v>
      </c>
      <c r="E188" s="10"/>
      <c r="F188" s="10"/>
      <c r="G188" s="10"/>
      <c r="I188" s="40" t="s">
        <v>760</v>
      </c>
      <c r="J188" t="s">
        <v>791</v>
      </c>
    </row>
    <row r="189" spans="1:10" ht="150" x14ac:dyDescent="0.25">
      <c r="A189" s="60" t="s">
        <v>277</v>
      </c>
      <c r="B189" s="16" t="str">
        <f>IF(A189&lt;&gt;"",LEFT(A189,SEARCH("-",A189)-1),"")</f>
        <v>Dayton</v>
      </c>
      <c r="C189" s="10">
        <v>43516</v>
      </c>
      <c r="D189" s="10">
        <v>43549</v>
      </c>
      <c r="E189" s="10"/>
      <c r="F189" s="10"/>
      <c r="G189" s="10"/>
      <c r="I189" s="40" t="s">
        <v>761</v>
      </c>
      <c r="J189" t="s">
        <v>791</v>
      </c>
    </row>
    <row r="190" spans="1:10" ht="30" x14ac:dyDescent="0.25">
      <c r="A190" s="60" t="s">
        <v>445</v>
      </c>
      <c r="B190" s="16" t="str">
        <f>IF(A190&lt;&gt;"",LEFT(A190,SEARCH("-",A190)-1),"")</f>
        <v>Dayton</v>
      </c>
      <c r="C190" s="10">
        <v>43516</v>
      </c>
      <c r="D190" s="10">
        <v>43549</v>
      </c>
      <c r="E190" s="10"/>
      <c r="F190" s="10"/>
      <c r="G190" s="10"/>
      <c r="I190" s="40" t="s">
        <v>762</v>
      </c>
      <c r="J190" t="s">
        <v>791</v>
      </c>
    </row>
    <row r="191" spans="1:10" ht="90" x14ac:dyDescent="0.25">
      <c r="A191" s="60" t="s">
        <v>905</v>
      </c>
      <c r="B191" s="16" t="str">
        <f>IF(A191&lt;&gt;"",LEFT(A191,SEARCH("-",A191)-1),"")</f>
        <v>Dayton</v>
      </c>
      <c r="C191" s="10">
        <v>43549</v>
      </c>
      <c r="E191" s="10"/>
      <c r="F191" s="10"/>
      <c r="G191" s="10"/>
      <c r="I191" s="40" t="s">
        <v>906</v>
      </c>
      <c r="J191" s="37" t="s">
        <v>791</v>
      </c>
    </row>
    <row r="192" spans="1:10" ht="30" x14ac:dyDescent="0.25">
      <c r="A192" t="s">
        <v>927</v>
      </c>
      <c r="B192" s="16" t="str">
        <f>IF(A192&lt;&gt;"",LEFT(A192,SEARCH("-",A192)-1),"")</f>
        <v>DEOK</v>
      </c>
      <c r="C192" s="10">
        <v>43433</v>
      </c>
      <c r="D192" s="10">
        <v>43476</v>
      </c>
      <c r="E192" s="10"/>
      <c r="F192" s="10"/>
      <c r="G192" s="10"/>
      <c r="I192" s="40" t="s">
        <v>748</v>
      </c>
      <c r="J192" t="s">
        <v>791</v>
      </c>
    </row>
    <row r="193" spans="1:10" ht="75" x14ac:dyDescent="0.25">
      <c r="A193" t="s">
        <v>928</v>
      </c>
      <c r="B193" s="16" t="str">
        <f>IF(A193&lt;&gt;"",LEFT(A193,SEARCH("-",A193)-1),"")</f>
        <v>DEOK</v>
      </c>
      <c r="C193" s="10">
        <v>43433</v>
      </c>
      <c r="D193" s="10">
        <v>43476</v>
      </c>
      <c r="E193" s="10"/>
      <c r="F193" s="10"/>
      <c r="G193" s="10"/>
      <c r="I193" s="40" t="s">
        <v>749</v>
      </c>
      <c r="J193" t="s">
        <v>791</v>
      </c>
    </row>
    <row r="194" spans="1:10" ht="30" x14ac:dyDescent="0.25">
      <c r="A194" t="s">
        <v>930</v>
      </c>
      <c r="B194" s="16" t="str">
        <f>IF(A194&lt;&gt;"",LEFT(A194,SEARCH("-",A194)-1),"")</f>
        <v>DEOK</v>
      </c>
      <c r="C194" s="10">
        <v>43433</v>
      </c>
      <c r="E194" s="10"/>
      <c r="F194" s="10"/>
      <c r="G194" s="10"/>
      <c r="I194" s="40" t="s">
        <v>750</v>
      </c>
      <c r="J194" t="s">
        <v>791</v>
      </c>
    </row>
    <row r="195" spans="1:10" ht="45" x14ac:dyDescent="0.25">
      <c r="A195" t="s">
        <v>931</v>
      </c>
      <c r="B195" s="16" t="str">
        <f>IF(A195&lt;&gt;"",LEFT(A195,SEARCH("-",A195)-1),"")</f>
        <v>DEOK</v>
      </c>
      <c r="C195" s="10">
        <v>43516</v>
      </c>
      <c r="E195" s="10"/>
      <c r="F195" s="10"/>
      <c r="G195" s="10"/>
      <c r="I195" s="40" t="s">
        <v>763</v>
      </c>
      <c r="J195" t="s">
        <v>791</v>
      </c>
    </row>
    <row r="196" spans="1:10" ht="45" x14ac:dyDescent="0.25">
      <c r="A196" t="s">
        <v>929</v>
      </c>
      <c r="B196" s="16" t="str">
        <f>IF(A196&lt;&gt;"",LEFT(A196,SEARCH("-",A196)-1),"")</f>
        <v>DEOK</v>
      </c>
      <c r="C196" s="10">
        <v>43516</v>
      </c>
      <c r="E196" s="10"/>
      <c r="F196" s="10"/>
      <c r="G196" s="10"/>
      <c r="I196" s="40" t="s">
        <v>764</v>
      </c>
      <c r="J196" t="s">
        <v>791</v>
      </c>
    </row>
    <row r="197" spans="1:10" ht="45" x14ac:dyDescent="0.25">
      <c r="A197" s="60" t="s">
        <v>923</v>
      </c>
      <c r="B197" s="16" t="str">
        <f>IF(A197&lt;&gt;"",LEFT(A197,SEARCH("-",A197)-1),"")</f>
        <v>DEOK</v>
      </c>
      <c r="C197" s="10">
        <v>43516</v>
      </c>
      <c r="D197" s="10">
        <v>43549</v>
      </c>
      <c r="E197" s="10"/>
      <c r="F197" s="10"/>
      <c r="G197" s="10"/>
      <c r="I197" s="40" t="s">
        <v>765</v>
      </c>
      <c r="J197" t="s">
        <v>791</v>
      </c>
    </row>
    <row r="198" spans="1:10" ht="105" x14ac:dyDescent="0.25">
      <c r="A198" s="60" t="s">
        <v>907</v>
      </c>
      <c r="B198" s="16" t="str">
        <f>IF(A198&lt;&gt;"",LEFT(A198,SEARCH("-",A198)-1),"")</f>
        <v>DEOK</v>
      </c>
      <c r="C198" s="10">
        <v>43549</v>
      </c>
      <c r="E198" s="10"/>
      <c r="F198" s="10"/>
      <c r="G198" s="10"/>
      <c r="I198" s="40" t="s">
        <v>908</v>
      </c>
      <c r="J198" s="37" t="s">
        <v>791</v>
      </c>
    </row>
    <row r="199" spans="1:10" ht="60" x14ac:dyDescent="0.25">
      <c r="A199" s="60" t="s">
        <v>909</v>
      </c>
      <c r="B199" s="16" t="str">
        <f>IF(A199&lt;&gt;"",LEFT(A199,SEARCH("-",A199)-1),"")</f>
        <v>DEOK</v>
      </c>
      <c r="C199" s="10">
        <v>43549</v>
      </c>
      <c r="E199" s="10"/>
      <c r="F199" s="10"/>
      <c r="G199" s="10"/>
      <c r="I199" s="40" t="s">
        <v>910</v>
      </c>
      <c r="J199" s="37" t="s">
        <v>791</v>
      </c>
    </row>
    <row r="200" spans="1:10" ht="30" x14ac:dyDescent="0.25">
      <c r="A200" s="60" t="s">
        <v>911</v>
      </c>
      <c r="B200" s="16" t="str">
        <f>IF(A200&lt;&gt;"",LEFT(A200,SEARCH("-",A200)-1),"")</f>
        <v>DEOK</v>
      </c>
      <c r="C200" s="10">
        <v>43549</v>
      </c>
      <c r="E200" s="10"/>
      <c r="F200" s="10"/>
      <c r="G200" s="10"/>
      <c r="I200" s="40" t="s">
        <v>912</v>
      </c>
      <c r="J200" s="37" t="s">
        <v>791</v>
      </c>
    </row>
    <row r="201" spans="1:10" ht="45" x14ac:dyDescent="0.25">
      <c r="A201" s="60" t="s">
        <v>913</v>
      </c>
      <c r="B201" s="16" t="str">
        <f>IF(A201&lt;&gt;"",LEFT(A201,SEARCH("-",A201)-1),"")</f>
        <v>DEOK</v>
      </c>
      <c r="C201" s="10">
        <v>43549</v>
      </c>
      <c r="E201" s="10"/>
      <c r="F201" s="10"/>
      <c r="G201" s="10"/>
      <c r="I201" s="40" t="s">
        <v>914</v>
      </c>
      <c r="J201" s="37" t="s">
        <v>791</v>
      </c>
    </row>
    <row r="202" spans="1:10" ht="60" x14ac:dyDescent="0.25">
      <c r="A202" s="60" t="s">
        <v>915</v>
      </c>
      <c r="B202" s="16" t="str">
        <f>IF(A202&lt;&gt;"",LEFT(A202,SEARCH("-",A202)-1),"")</f>
        <v>DEOK</v>
      </c>
      <c r="C202" s="10">
        <v>43549</v>
      </c>
      <c r="E202" s="10"/>
      <c r="F202" s="10"/>
      <c r="G202" s="10"/>
      <c r="I202" s="40" t="s">
        <v>916</v>
      </c>
      <c r="J202" s="37" t="s">
        <v>791</v>
      </c>
    </row>
    <row r="203" spans="1:10" ht="30" x14ac:dyDescent="0.25">
      <c r="A203" s="60" t="s">
        <v>917</v>
      </c>
      <c r="B203" s="16" t="str">
        <f>IF(A203&lt;&gt;"",LEFT(A203,SEARCH("-",A203)-1),"")</f>
        <v>DEOK</v>
      </c>
      <c r="C203" s="10">
        <v>43549</v>
      </c>
      <c r="E203" s="10"/>
      <c r="F203" s="10"/>
      <c r="G203" s="10"/>
      <c r="I203" s="40" t="s">
        <v>918</v>
      </c>
      <c r="J203" s="37" t="s">
        <v>791</v>
      </c>
    </row>
    <row r="204" spans="1:10" ht="30" x14ac:dyDescent="0.25">
      <c r="A204" s="60" t="s">
        <v>919</v>
      </c>
      <c r="B204" s="38" t="str">
        <f>IF(A204&lt;&gt;"",LEFT(A204,SEARCH("-",A204)-1),"")</f>
        <v>DEOK</v>
      </c>
      <c r="C204" s="10">
        <v>43549</v>
      </c>
      <c r="D204" s="39"/>
      <c r="E204" s="39"/>
      <c r="F204" s="39"/>
      <c r="G204" s="39"/>
      <c r="H204" s="39"/>
      <c r="I204" s="40" t="s">
        <v>920</v>
      </c>
      <c r="J204" s="37" t="s">
        <v>791</v>
      </c>
    </row>
    <row r="205" spans="1:10" ht="120" x14ac:dyDescent="0.25">
      <c r="A205" s="60" t="s">
        <v>921</v>
      </c>
      <c r="B205" s="16" t="str">
        <f>IF(A205&lt;&gt;"",LEFT(A205,SEARCH("-",A205)-1),"")</f>
        <v>DEOK</v>
      </c>
      <c r="C205" s="10">
        <v>43549</v>
      </c>
      <c r="E205" s="10"/>
      <c r="F205" s="10"/>
      <c r="G205" s="10"/>
      <c r="I205" s="40" t="s">
        <v>922</v>
      </c>
      <c r="J205" s="37" t="s">
        <v>791</v>
      </c>
    </row>
    <row r="206" spans="1:10" ht="45" hidden="1" x14ac:dyDescent="0.25">
      <c r="A206" t="s">
        <v>138</v>
      </c>
      <c r="B206" s="16" t="str">
        <f>IF(A206&lt;&gt;"",LEFT(A206,SEARCH("-",A206)-1),"")</f>
        <v>DOM</v>
      </c>
      <c r="C206" s="10">
        <v>43356</v>
      </c>
      <c r="D206" s="10">
        <v>43384</v>
      </c>
      <c r="E206" s="10"/>
      <c r="F206" s="10"/>
      <c r="G206" s="10"/>
      <c r="I206" s="40" t="s">
        <v>162</v>
      </c>
      <c r="J206" t="s">
        <v>792</v>
      </c>
    </row>
    <row r="207" spans="1:10" ht="45" hidden="1" x14ac:dyDescent="0.25">
      <c r="A207" t="s">
        <v>139</v>
      </c>
      <c r="B207" s="16" t="str">
        <f>IF(A207&lt;&gt;"",LEFT(A207,SEARCH("-",A207)-1),"")</f>
        <v>DOM</v>
      </c>
      <c r="C207" s="10">
        <v>43356</v>
      </c>
      <c r="D207" s="10">
        <v>43384</v>
      </c>
      <c r="E207" s="10"/>
      <c r="F207" s="10"/>
      <c r="G207" s="10"/>
      <c r="I207" s="40" t="s">
        <v>164</v>
      </c>
      <c r="J207" t="s">
        <v>792</v>
      </c>
    </row>
    <row r="208" spans="1:10" ht="45" hidden="1" x14ac:dyDescent="0.25">
      <c r="A208" t="s">
        <v>140</v>
      </c>
      <c r="B208" s="16" t="str">
        <f>IF(A208&lt;&gt;"",LEFT(A208,SEARCH("-",A208)-1),"")</f>
        <v>DOM</v>
      </c>
      <c r="C208" s="10">
        <v>43356</v>
      </c>
      <c r="D208" s="10">
        <v>43412</v>
      </c>
      <c r="E208" s="10"/>
      <c r="F208" s="10"/>
      <c r="G208" s="10"/>
      <c r="I208" s="40" t="s">
        <v>165</v>
      </c>
      <c r="J208" t="s">
        <v>792</v>
      </c>
    </row>
    <row r="209" spans="1:10" ht="45" hidden="1" x14ac:dyDescent="0.25">
      <c r="A209" t="s">
        <v>141</v>
      </c>
      <c r="B209" s="16" t="str">
        <f>IF(A209&lt;&gt;"",LEFT(A209,SEARCH("-",A209)-1),"")</f>
        <v>DOM</v>
      </c>
      <c r="C209" s="10">
        <v>43356</v>
      </c>
      <c r="D209" s="10">
        <v>43412</v>
      </c>
      <c r="E209" s="10"/>
      <c r="F209" s="10"/>
      <c r="G209" s="10"/>
      <c r="I209" s="40" t="s">
        <v>166</v>
      </c>
      <c r="J209" t="s">
        <v>792</v>
      </c>
    </row>
    <row r="210" spans="1:10" ht="30" hidden="1" x14ac:dyDescent="0.25">
      <c r="A210" t="s">
        <v>142</v>
      </c>
      <c r="B210" s="16" t="str">
        <f>IF(A210&lt;&gt;"",LEFT(A210,SEARCH("-",A210)-1),"")</f>
        <v>DOM</v>
      </c>
      <c r="C210" s="10">
        <v>43356</v>
      </c>
      <c r="D210" s="10">
        <v>43447</v>
      </c>
      <c r="E210" s="10"/>
      <c r="F210" s="10"/>
      <c r="G210" s="10"/>
      <c r="I210" s="40" t="s">
        <v>167</v>
      </c>
      <c r="J210" t="s">
        <v>792</v>
      </c>
    </row>
    <row r="211" spans="1:10" ht="30" hidden="1" x14ac:dyDescent="0.25">
      <c r="A211" t="s">
        <v>143</v>
      </c>
      <c r="B211" s="16" t="str">
        <f>IF(A211&lt;&gt;"",LEFT(A211,SEARCH("-",A211)-1),"")</f>
        <v>DOM</v>
      </c>
      <c r="C211" s="10">
        <v>43356</v>
      </c>
      <c r="D211" s="10">
        <v>43447</v>
      </c>
      <c r="E211" s="10"/>
      <c r="F211" s="10"/>
      <c r="G211" s="10"/>
      <c r="I211" s="40" t="s">
        <v>168</v>
      </c>
      <c r="J211" t="s">
        <v>792</v>
      </c>
    </row>
    <row r="212" spans="1:10" ht="30" hidden="1" x14ac:dyDescent="0.25">
      <c r="A212" t="s">
        <v>144</v>
      </c>
      <c r="B212" s="16" t="str">
        <f>IF(A212&lt;&gt;"",LEFT(A212,SEARCH("-",A212)-1),"")</f>
        <v>DOM</v>
      </c>
      <c r="C212" s="10">
        <v>43356</v>
      </c>
      <c r="D212" s="10">
        <v>43412</v>
      </c>
      <c r="E212" s="10"/>
      <c r="F212" s="10"/>
      <c r="G212" s="10"/>
      <c r="I212" s="40" t="s">
        <v>169</v>
      </c>
      <c r="J212" t="s">
        <v>792</v>
      </c>
    </row>
    <row r="213" spans="1:10" ht="30" hidden="1" x14ac:dyDescent="0.25">
      <c r="A213" t="s">
        <v>145</v>
      </c>
      <c r="B213" s="16" t="str">
        <f>IF(A213&lt;&gt;"",LEFT(A213,SEARCH("-",A213)-1),"")</f>
        <v>DOM</v>
      </c>
      <c r="C213" s="10">
        <v>43356</v>
      </c>
      <c r="D213" s="10">
        <v>43412</v>
      </c>
      <c r="E213" s="10"/>
      <c r="F213" s="10"/>
      <c r="G213" s="10"/>
      <c r="I213" s="40" t="s">
        <v>170</v>
      </c>
      <c r="J213" t="s">
        <v>792</v>
      </c>
    </row>
    <row r="214" spans="1:10" ht="45" hidden="1" x14ac:dyDescent="0.25">
      <c r="A214" t="s">
        <v>146</v>
      </c>
      <c r="B214" s="16" t="str">
        <f>IF(A214&lt;&gt;"",LEFT(A214,SEARCH("-",A214)-1),"")</f>
        <v>DOM</v>
      </c>
      <c r="C214" s="10">
        <v>43356</v>
      </c>
      <c r="D214" s="10">
        <v>43412</v>
      </c>
      <c r="E214" s="10"/>
      <c r="F214" s="10"/>
      <c r="G214" s="10"/>
      <c r="I214" s="40" t="s">
        <v>171</v>
      </c>
      <c r="J214" t="s">
        <v>792</v>
      </c>
    </row>
    <row r="215" spans="1:10" ht="30" hidden="1" x14ac:dyDescent="0.25">
      <c r="A215" t="s">
        <v>147</v>
      </c>
      <c r="B215" s="16" t="str">
        <f>IF(A215&lt;&gt;"",LEFT(A215,SEARCH("-",A215)-1),"")</f>
        <v>DOM</v>
      </c>
      <c r="C215" s="10">
        <v>43356</v>
      </c>
      <c r="E215" s="10"/>
      <c r="F215" s="10"/>
      <c r="G215" s="10"/>
      <c r="I215" s="40" t="s">
        <v>172</v>
      </c>
      <c r="J215" t="s">
        <v>792</v>
      </c>
    </row>
    <row r="216" spans="1:10" ht="45" hidden="1" x14ac:dyDescent="0.25">
      <c r="A216" t="s">
        <v>148</v>
      </c>
      <c r="B216" s="16" t="str">
        <f>IF(A216&lt;&gt;"",LEFT(A216,SEARCH("-",A216)-1),"")</f>
        <v>DOM</v>
      </c>
      <c r="C216" s="10">
        <v>43356</v>
      </c>
      <c r="D216" s="10">
        <v>43412</v>
      </c>
      <c r="E216" s="10"/>
      <c r="F216" s="10"/>
      <c r="G216" s="10"/>
      <c r="I216" s="40" t="s">
        <v>173</v>
      </c>
      <c r="J216" t="s">
        <v>792</v>
      </c>
    </row>
    <row r="217" spans="1:10" ht="30" hidden="1" x14ac:dyDescent="0.25">
      <c r="A217" t="s">
        <v>149</v>
      </c>
      <c r="B217" s="16" t="str">
        <f>IF(A217&lt;&gt;"",LEFT(A217,SEARCH("-",A217)-1),"")</f>
        <v>DOM</v>
      </c>
      <c r="C217" s="10">
        <v>43516</v>
      </c>
      <c r="E217" s="10"/>
      <c r="F217" s="10"/>
      <c r="G217" s="10"/>
      <c r="I217" s="40" t="s">
        <v>174</v>
      </c>
      <c r="J217" t="s">
        <v>792</v>
      </c>
    </row>
    <row r="218" spans="1:10" ht="60" hidden="1" x14ac:dyDescent="0.25">
      <c r="A218" t="s">
        <v>150</v>
      </c>
      <c r="B218" s="16" t="str">
        <f>IF(A218&lt;&gt;"",LEFT(A218,SEARCH("-",A218)-1),"")</f>
        <v>DOM</v>
      </c>
      <c r="C218" s="10">
        <v>43356</v>
      </c>
      <c r="D218" s="10">
        <v>43412</v>
      </c>
      <c r="E218" s="10"/>
      <c r="F218" s="10"/>
      <c r="G218" s="10"/>
      <c r="I218" s="40" t="s">
        <v>175</v>
      </c>
      <c r="J218" t="s">
        <v>792</v>
      </c>
    </row>
    <row r="219" spans="1:10" ht="45" hidden="1" x14ac:dyDescent="0.25">
      <c r="A219" t="s">
        <v>151</v>
      </c>
      <c r="B219" s="16" t="str">
        <f>IF(A219&lt;&gt;"",LEFT(A219,SEARCH("-",A219)-1),"")</f>
        <v>DOM</v>
      </c>
      <c r="C219" s="10">
        <v>43433</v>
      </c>
      <c r="D219" s="10">
        <v>43482</v>
      </c>
      <c r="E219" s="10"/>
      <c r="F219" s="10"/>
      <c r="G219" s="10"/>
      <c r="I219" s="40" t="s">
        <v>466</v>
      </c>
      <c r="J219" t="s">
        <v>792</v>
      </c>
    </row>
    <row r="220" spans="1:10" ht="45" hidden="1" x14ac:dyDescent="0.25">
      <c r="A220" t="s">
        <v>152</v>
      </c>
      <c r="B220" s="16" t="str">
        <f>IF(A220&lt;&gt;"",LEFT(A220,SEARCH("-",A220)-1),"")</f>
        <v>DOM</v>
      </c>
      <c r="C220" s="10">
        <v>43384</v>
      </c>
      <c r="E220" s="10"/>
      <c r="F220" s="10"/>
      <c r="G220" s="10"/>
      <c r="I220" s="40" t="s">
        <v>176</v>
      </c>
      <c r="J220" t="s">
        <v>792</v>
      </c>
    </row>
    <row r="221" spans="1:10" ht="30" hidden="1" x14ac:dyDescent="0.25">
      <c r="A221" t="s">
        <v>153</v>
      </c>
      <c r="B221" s="16" t="str">
        <f>IF(A221&lt;&gt;"",LEFT(A221,SEARCH("-",A221)-1),"")</f>
        <v>DOM</v>
      </c>
      <c r="C221" s="10">
        <v>43384</v>
      </c>
      <c r="D221" s="10">
        <v>43475</v>
      </c>
      <c r="E221" s="10"/>
      <c r="F221" s="10"/>
      <c r="G221" s="10"/>
      <c r="I221" s="40" t="s">
        <v>177</v>
      </c>
      <c r="J221" t="s">
        <v>792</v>
      </c>
    </row>
    <row r="222" spans="1:10" ht="30" hidden="1" x14ac:dyDescent="0.25">
      <c r="A222" t="s">
        <v>154</v>
      </c>
      <c r="B222" s="16" t="str">
        <f>IF(A222&lt;&gt;"",LEFT(A222,SEARCH("-",A222)-1),"")</f>
        <v>DOM</v>
      </c>
      <c r="C222" s="10">
        <v>43384</v>
      </c>
      <c r="D222" s="10">
        <v>43447</v>
      </c>
      <c r="E222" s="10"/>
      <c r="F222" s="10"/>
      <c r="G222" s="10"/>
      <c r="I222" s="40" t="s">
        <v>178</v>
      </c>
      <c r="J222" t="s">
        <v>792</v>
      </c>
    </row>
    <row r="223" spans="1:10" ht="60" hidden="1" x14ac:dyDescent="0.25">
      <c r="A223" t="s">
        <v>155</v>
      </c>
      <c r="B223" s="16" t="str">
        <f>IF(A223&lt;&gt;"",LEFT(A223,SEARCH("-",A223)-1),"")</f>
        <v>DOM</v>
      </c>
      <c r="C223" s="10">
        <v>43447</v>
      </c>
      <c r="E223" s="10"/>
      <c r="F223" s="10"/>
      <c r="G223" s="10"/>
      <c r="I223" s="40" t="s">
        <v>179</v>
      </c>
      <c r="J223" t="s">
        <v>792</v>
      </c>
    </row>
    <row r="224" spans="1:10" ht="45" hidden="1" x14ac:dyDescent="0.25">
      <c r="A224" t="s">
        <v>156</v>
      </c>
      <c r="B224" s="16" t="str">
        <f>IF(A224&lt;&gt;"",LEFT(A224,SEARCH("-",A224)-1),"")</f>
        <v>DOM</v>
      </c>
      <c r="C224" s="10">
        <v>43447</v>
      </c>
      <c r="D224" s="10">
        <v>43531</v>
      </c>
      <c r="E224" s="10"/>
      <c r="F224" s="10"/>
      <c r="G224" s="10"/>
      <c r="I224" s="40" t="s">
        <v>181</v>
      </c>
      <c r="J224" t="s">
        <v>792</v>
      </c>
    </row>
    <row r="225" spans="1:10" ht="45" hidden="1" x14ac:dyDescent="0.25">
      <c r="A225" t="s">
        <v>157</v>
      </c>
      <c r="B225" s="16" t="str">
        <f>IF(A225&lt;&gt;"",LEFT(A225,SEARCH("-",A225)-1),"")</f>
        <v>DOM</v>
      </c>
      <c r="C225" s="10">
        <v>43447</v>
      </c>
      <c r="D225" s="10">
        <v>43503</v>
      </c>
      <c r="E225" s="10"/>
      <c r="F225" s="10"/>
      <c r="G225" s="10"/>
      <c r="I225" s="40" t="s">
        <v>182</v>
      </c>
      <c r="J225" t="s">
        <v>792</v>
      </c>
    </row>
    <row r="226" spans="1:10" ht="30" hidden="1" x14ac:dyDescent="0.25">
      <c r="A226" t="s">
        <v>158</v>
      </c>
      <c r="B226" s="16" t="str">
        <f>IF(A226&lt;&gt;"",LEFT(A226,SEARCH("-",A226)-1),"")</f>
        <v>DOM</v>
      </c>
      <c r="C226" s="10">
        <v>43475</v>
      </c>
      <c r="D226" s="10">
        <v>43531</v>
      </c>
      <c r="E226" s="10"/>
      <c r="F226" s="10"/>
      <c r="G226" s="10"/>
      <c r="I226" s="40" t="s">
        <v>183</v>
      </c>
      <c r="J226" t="s">
        <v>792</v>
      </c>
    </row>
    <row r="227" spans="1:10" ht="30" hidden="1" x14ac:dyDescent="0.25">
      <c r="A227" t="s">
        <v>159</v>
      </c>
      <c r="B227" s="16" t="str">
        <f>IF(A227&lt;&gt;"",LEFT(A227,SEARCH("-",A227)-1),"")</f>
        <v>DOM</v>
      </c>
      <c r="C227" s="10">
        <v>43482</v>
      </c>
      <c r="D227" s="10">
        <v>43516</v>
      </c>
      <c r="E227" s="10"/>
      <c r="F227" s="10"/>
      <c r="G227" s="10"/>
      <c r="I227" s="40" t="s">
        <v>184</v>
      </c>
      <c r="J227" t="s">
        <v>792</v>
      </c>
    </row>
    <row r="228" spans="1:10" ht="45" hidden="1" x14ac:dyDescent="0.25">
      <c r="A228" t="s">
        <v>218</v>
      </c>
      <c r="B228" s="16" t="str">
        <f>IF(A228&lt;&gt;"",LEFT(A228,SEARCH("-",A228)-1),"")</f>
        <v>DOM</v>
      </c>
      <c r="C228" s="10">
        <v>43503</v>
      </c>
      <c r="E228" s="10"/>
      <c r="F228" s="10"/>
      <c r="G228" s="10"/>
      <c r="I228" s="40" t="s">
        <v>453</v>
      </c>
      <c r="J228" t="s">
        <v>792</v>
      </c>
    </row>
    <row r="229" spans="1:10" ht="45" hidden="1" x14ac:dyDescent="0.25">
      <c r="A229" t="s">
        <v>219</v>
      </c>
      <c r="B229" s="16" t="str">
        <f>IF(A229&lt;&gt;"",LEFT(A229,SEARCH("-",A229)-1),"")</f>
        <v>DOM</v>
      </c>
      <c r="C229" s="10">
        <v>43503</v>
      </c>
      <c r="E229" s="10"/>
      <c r="F229" s="10"/>
      <c r="G229" s="10"/>
      <c r="I229" s="40" t="s">
        <v>454</v>
      </c>
      <c r="J229" t="s">
        <v>792</v>
      </c>
    </row>
    <row r="230" spans="1:10" ht="45" hidden="1" x14ac:dyDescent="0.25">
      <c r="A230" t="s">
        <v>220</v>
      </c>
      <c r="B230" s="16" t="str">
        <f>IF(A230&lt;&gt;"",LEFT(A230,SEARCH("-",A230)-1),"")</f>
        <v>DOM</v>
      </c>
      <c r="C230" s="10">
        <v>43503</v>
      </c>
      <c r="E230" s="10"/>
      <c r="F230" s="10"/>
      <c r="G230" s="10"/>
      <c r="I230" s="40" t="s">
        <v>455</v>
      </c>
      <c r="J230" t="s">
        <v>792</v>
      </c>
    </row>
    <row r="231" spans="1:10" ht="45" hidden="1" x14ac:dyDescent="0.25">
      <c r="A231" t="s">
        <v>221</v>
      </c>
      <c r="B231" s="16" t="str">
        <f>IF(A231&lt;&gt;"",LEFT(A231,SEARCH("-",A231)-1),"")</f>
        <v>DOM</v>
      </c>
      <c r="C231" s="10">
        <v>43503</v>
      </c>
      <c r="E231" s="10"/>
      <c r="F231" s="10"/>
      <c r="G231" s="10"/>
      <c r="I231" s="40" t="s">
        <v>456</v>
      </c>
      <c r="J231" t="s">
        <v>792</v>
      </c>
    </row>
    <row r="232" spans="1:10" ht="45" hidden="1" x14ac:dyDescent="0.25">
      <c r="A232" t="s">
        <v>222</v>
      </c>
      <c r="B232" s="16" t="str">
        <f>IF(A232&lt;&gt;"",LEFT(A232,SEARCH("-",A232)-1),"")</f>
        <v>DOM</v>
      </c>
      <c r="C232" s="10">
        <v>43503</v>
      </c>
      <c r="E232" s="10"/>
      <c r="F232" s="10"/>
      <c r="G232" s="10"/>
      <c r="I232" s="40" t="s">
        <v>457</v>
      </c>
      <c r="J232" t="s">
        <v>792</v>
      </c>
    </row>
    <row r="233" spans="1:10" ht="45" hidden="1" x14ac:dyDescent="0.25">
      <c r="A233" t="s">
        <v>223</v>
      </c>
      <c r="B233" s="16" t="str">
        <f>IF(A233&lt;&gt;"",LEFT(A233,SEARCH("-",A233)-1),"")</f>
        <v>DOM</v>
      </c>
      <c r="C233" s="10">
        <v>43503</v>
      </c>
      <c r="E233" s="10"/>
      <c r="F233" s="10"/>
      <c r="G233" s="10"/>
      <c r="I233" s="40" t="s">
        <v>458</v>
      </c>
      <c r="J233" t="s">
        <v>792</v>
      </c>
    </row>
    <row r="234" spans="1:10" ht="45" hidden="1" x14ac:dyDescent="0.25">
      <c r="A234" t="s">
        <v>285</v>
      </c>
      <c r="B234" s="16" t="str">
        <f>IF(A234&lt;&gt;"",LEFT(A234,SEARCH("-",A234)-1),"")</f>
        <v>DOM</v>
      </c>
      <c r="C234" s="10">
        <v>43503</v>
      </c>
      <c r="E234" s="10"/>
      <c r="F234" s="10"/>
      <c r="G234" s="10"/>
      <c r="I234" s="40" t="s">
        <v>459</v>
      </c>
      <c r="J234" t="s">
        <v>792</v>
      </c>
    </row>
    <row r="235" spans="1:10" ht="45" hidden="1" x14ac:dyDescent="0.25">
      <c r="A235" t="s">
        <v>431</v>
      </c>
      <c r="B235" s="16" t="str">
        <f>IF(A235&lt;&gt;"",LEFT(A235,SEARCH("-",A235)-1),"")</f>
        <v>DOM</v>
      </c>
      <c r="C235" s="10">
        <v>43516</v>
      </c>
      <c r="D235" s="10">
        <v>43552</v>
      </c>
      <c r="E235" s="10"/>
      <c r="F235" s="10"/>
      <c r="G235" s="10"/>
      <c r="I235" s="40" t="s">
        <v>460</v>
      </c>
      <c r="J235" t="s">
        <v>792</v>
      </c>
    </row>
    <row r="236" spans="1:10" ht="45" hidden="1" x14ac:dyDescent="0.25">
      <c r="A236" t="s">
        <v>448</v>
      </c>
      <c r="B236" s="16" t="str">
        <f>IF(A236&lt;&gt;"",LEFT(A236,SEARCH("-",A236)-1),"")</f>
        <v>DOM</v>
      </c>
      <c r="C236" s="10">
        <v>43531</v>
      </c>
      <c r="E236" s="10"/>
      <c r="F236" s="10"/>
      <c r="G236" s="10"/>
      <c r="I236" s="40" t="s">
        <v>461</v>
      </c>
      <c r="J236" t="s">
        <v>792</v>
      </c>
    </row>
    <row r="237" spans="1:10" ht="45" hidden="1" x14ac:dyDescent="0.25">
      <c r="A237" t="s">
        <v>449</v>
      </c>
      <c r="B237" s="16" t="str">
        <f>IF(A237&lt;&gt;"",LEFT(A237,SEARCH("-",A237)-1),"")</f>
        <v>DOM</v>
      </c>
      <c r="C237" s="10">
        <v>43531</v>
      </c>
      <c r="E237" s="10"/>
      <c r="F237" s="10"/>
      <c r="G237" s="10"/>
      <c r="I237" s="40" t="s">
        <v>462</v>
      </c>
      <c r="J237" t="s">
        <v>792</v>
      </c>
    </row>
    <row r="238" spans="1:10" ht="30" hidden="1" x14ac:dyDescent="0.25">
      <c r="A238" t="s">
        <v>450</v>
      </c>
      <c r="B238" s="16" t="str">
        <f>IF(A238&lt;&gt;"",LEFT(A238,SEARCH("-",A238)-1),"")</f>
        <v>DOM</v>
      </c>
      <c r="C238" s="10">
        <v>43516</v>
      </c>
      <c r="E238" s="10"/>
      <c r="F238" s="10"/>
      <c r="G238" s="10"/>
      <c r="I238" s="40" t="s">
        <v>463</v>
      </c>
      <c r="J238" t="s">
        <v>792</v>
      </c>
    </row>
    <row r="239" spans="1:10" ht="120" hidden="1" x14ac:dyDescent="0.25">
      <c r="A239" t="s">
        <v>451</v>
      </c>
      <c r="B239" s="16" t="str">
        <f>IF(A239&lt;&gt;"",LEFT(A239,SEARCH("-",A239)-1),"")</f>
        <v>DOM</v>
      </c>
      <c r="C239" s="10">
        <v>43531</v>
      </c>
      <c r="E239" s="10"/>
      <c r="F239" s="10"/>
      <c r="G239" s="10"/>
      <c r="I239" s="40" t="s">
        <v>464</v>
      </c>
      <c r="J239" t="s">
        <v>792</v>
      </c>
    </row>
    <row r="240" spans="1:10" ht="165" hidden="1" x14ac:dyDescent="0.25">
      <c r="A240" t="s">
        <v>452</v>
      </c>
      <c r="B240" s="16" t="str">
        <f>IF(A240&lt;&gt;"",LEFT(A240,SEARCH("-",A240)-1),"")</f>
        <v>DOM</v>
      </c>
      <c r="C240" s="10">
        <v>43531</v>
      </c>
      <c r="E240" s="10"/>
      <c r="F240" s="10"/>
      <c r="G240" s="10"/>
      <c r="I240" s="40" t="s">
        <v>465</v>
      </c>
      <c r="J240" t="s">
        <v>792</v>
      </c>
    </row>
    <row r="241" spans="1:10" ht="45" hidden="1" x14ac:dyDescent="0.25">
      <c r="A241" t="s">
        <v>742</v>
      </c>
      <c r="B241" s="16" t="str">
        <f>IF(A241&lt;&gt;"",LEFT(A241,SEARCH("-",A241)-1),"")</f>
        <v>DOM</v>
      </c>
      <c r="C241" s="10">
        <v>43552</v>
      </c>
      <c r="E241" s="10"/>
      <c r="F241" s="10"/>
      <c r="G241" s="10"/>
      <c r="I241" s="40" t="s">
        <v>743</v>
      </c>
      <c r="J241" t="s">
        <v>792</v>
      </c>
    </row>
    <row r="242" spans="1:10" ht="30" hidden="1" x14ac:dyDescent="0.25">
      <c r="A242" t="s">
        <v>92</v>
      </c>
      <c r="B242" s="16" t="str">
        <f>IF(A242&lt;&gt;"",LEFT(A242,SEARCH("-",A242)-1),"")</f>
        <v>DPL</v>
      </c>
      <c r="C242" s="10">
        <v>43402</v>
      </c>
      <c r="D242" s="10">
        <v>43441</v>
      </c>
      <c r="E242" s="10"/>
      <c r="F242" s="10"/>
      <c r="G242" s="10"/>
      <c r="I242" s="40" t="s">
        <v>850</v>
      </c>
      <c r="J242" t="s">
        <v>793</v>
      </c>
    </row>
    <row r="243" spans="1:10" ht="30" hidden="1" x14ac:dyDescent="0.25">
      <c r="A243" t="s">
        <v>93</v>
      </c>
      <c r="B243" s="16" t="str">
        <f>IF(A243&lt;&gt;"",LEFT(A243,SEARCH("-",A243)-1),"")</f>
        <v>DPL</v>
      </c>
      <c r="C243" s="10">
        <v>43402</v>
      </c>
      <c r="D243" s="10">
        <v>43518</v>
      </c>
      <c r="E243" s="10"/>
      <c r="F243" s="10"/>
      <c r="G243" s="10"/>
      <c r="I243" s="40" t="s">
        <v>801</v>
      </c>
      <c r="J243" t="s">
        <v>793</v>
      </c>
    </row>
    <row r="244" spans="1:10" ht="30" hidden="1" x14ac:dyDescent="0.25">
      <c r="A244" t="s">
        <v>94</v>
      </c>
      <c r="B244" s="16" t="str">
        <f>IF(A244&lt;&gt;"",LEFT(A244,SEARCH("-",A244)-1),"")</f>
        <v>DPL</v>
      </c>
      <c r="C244" s="10">
        <v>43402</v>
      </c>
      <c r="D244" s="10">
        <v>43441</v>
      </c>
      <c r="E244" s="10"/>
      <c r="F244" s="10"/>
      <c r="G244" s="10"/>
      <c r="I244" s="40" t="s">
        <v>775</v>
      </c>
      <c r="J244" t="s">
        <v>793</v>
      </c>
    </row>
    <row r="245" spans="1:10" hidden="1" x14ac:dyDescent="0.25">
      <c r="A245" t="s">
        <v>95</v>
      </c>
      <c r="B245" s="16" t="str">
        <f>IF(A245&lt;&gt;"",LEFT(A245,SEARCH("-",A245)-1),"")</f>
        <v>DPL</v>
      </c>
      <c r="C245" s="10">
        <v>43402</v>
      </c>
      <c r="D245" s="10">
        <v>43490</v>
      </c>
      <c r="E245" s="10"/>
      <c r="F245" s="10"/>
      <c r="G245" s="10"/>
      <c r="I245" s="40" t="s">
        <v>851</v>
      </c>
      <c r="J245" t="s">
        <v>793</v>
      </c>
    </row>
    <row r="246" spans="1:10" hidden="1" x14ac:dyDescent="0.25">
      <c r="A246" t="s">
        <v>96</v>
      </c>
      <c r="B246" s="16" t="str">
        <f>IF(A246&lt;&gt;"",LEFT(A246,SEARCH("-",A246)-1),"")</f>
        <v>DPL</v>
      </c>
      <c r="C246" s="10">
        <v>43402</v>
      </c>
      <c r="D246" s="10">
        <v>43490</v>
      </c>
      <c r="E246" s="10"/>
      <c r="F246" s="10"/>
      <c r="G246" s="10"/>
      <c r="I246" s="40" t="s">
        <v>852</v>
      </c>
      <c r="J246" t="s">
        <v>793</v>
      </c>
    </row>
    <row r="247" spans="1:10" ht="90" x14ac:dyDescent="0.25">
      <c r="A247" t="s">
        <v>438</v>
      </c>
      <c r="B247" s="16" t="str">
        <f>IF(A247&lt;&gt;"",LEFT(A247,SEARCH("-",A247)-1),"")</f>
        <v>DUQ</v>
      </c>
      <c r="C247" s="10">
        <v>43516</v>
      </c>
      <c r="E247" s="10"/>
      <c r="F247" s="10"/>
      <c r="G247" s="10"/>
      <c r="I247" s="40" t="s">
        <v>766</v>
      </c>
      <c r="J247" t="s">
        <v>791</v>
      </c>
    </row>
    <row r="248" spans="1:10" ht="120" x14ac:dyDescent="0.25">
      <c r="A248" s="60" t="s">
        <v>278</v>
      </c>
      <c r="B248" s="16" t="str">
        <f>IF(A248&lt;&gt;"",LEFT(A248,SEARCH("-",A248)-1),"")</f>
        <v>EKPC</v>
      </c>
      <c r="C248" s="10">
        <v>43516</v>
      </c>
      <c r="D248" s="10">
        <v>43549</v>
      </c>
      <c r="E248" s="10"/>
      <c r="F248" s="10"/>
      <c r="G248" s="10"/>
      <c r="I248" s="40" t="s">
        <v>767</v>
      </c>
      <c r="J248" t="s">
        <v>791</v>
      </c>
    </row>
    <row r="249" spans="1:10" ht="60" x14ac:dyDescent="0.25">
      <c r="A249" s="60" t="s">
        <v>279</v>
      </c>
      <c r="B249" s="16" t="str">
        <f>IF(A249&lt;&gt;"",LEFT(A249,SEARCH("-",A249)-1),"")</f>
        <v>EKPC</v>
      </c>
      <c r="C249" s="10">
        <v>43516</v>
      </c>
      <c r="D249" s="10">
        <v>43549</v>
      </c>
      <c r="E249" s="10"/>
      <c r="F249" s="10"/>
      <c r="G249" s="10"/>
      <c r="I249" s="40" t="s">
        <v>768</v>
      </c>
      <c r="J249" t="s">
        <v>791</v>
      </c>
    </row>
    <row r="250" spans="1:10" ht="75" x14ac:dyDescent="0.25">
      <c r="A250" s="60" t="s">
        <v>280</v>
      </c>
      <c r="B250" s="16" t="str">
        <f>IF(A250&lt;&gt;"",LEFT(A250,SEARCH("-",A250)-1),"")</f>
        <v>EKPC</v>
      </c>
      <c r="C250" s="10">
        <v>43516</v>
      </c>
      <c r="D250" s="10">
        <v>43549</v>
      </c>
      <c r="E250" s="10"/>
      <c r="F250" s="10"/>
      <c r="G250" s="10"/>
      <c r="I250" s="40" t="s">
        <v>854</v>
      </c>
      <c r="J250" t="s">
        <v>791</v>
      </c>
    </row>
    <row r="251" spans="1:10" ht="300" x14ac:dyDescent="0.25">
      <c r="A251" s="60" t="s">
        <v>281</v>
      </c>
      <c r="B251" s="16" t="str">
        <f>IF(A251&lt;&gt;"",LEFT(A251,SEARCH("-",A251)-1),"")</f>
        <v>EKPC</v>
      </c>
      <c r="C251" s="10">
        <v>43516</v>
      </c>
      <c r="D251" s="10">
        <v>43549</v>
      </c>
      <c r="E251" s="10"/>
      <c r="F251" s="10"/>
      <c r="G251" s="10"/>
      <c r="I251" s="40" t="s">
        <v>853</v>
      </c>
      <c r="J251" t="s">
        <v>791</v>
      </c>
    </row>
    <row r="252" spans="1:10" ht="60" x14ac:dyDescent="0.25">
      <c r="A252" s="60" t="s">
        <v>282</v>
      </c>
      <c r="B252" s="16" t="str">
        <f>IF(A252&lt;&gt;"",LEFT(A252,SEARCH("-",A252)-1),"")</f>
        <v>EKPC</v>
      </c>
      <c r="C252" s="10">
        <v>43516</v>
      </c>
      <c r="D252" s="10">
        <v>43549</v>
      </c>
      <c r="E252" s="10"/>
      <c r="F252" s="10"/>
      <c r="G252" s="10"/>
      <c r="I252" s="40" t="s">
        <v>855</v>
      </c>
      <c r="J252" t="s">
        <v>791</v>
      </c>
    </row>
    <row r="253" spans="1:10" ht="45" x14ac:dyDescent="0.25">
      <c r="A253" s="60" t="s">
        <v>283</v>
      </c>
      <c r="B253" s="16" t="str">
        <f>IF(A253&lt;&gt;"",LEFT(A253,SEARCH("-",A253)-1),"")</f>
        <v>EKPC</v>
      </c>
      <c r="C253" s="10">
        <v>43516</v>
      </c>
      <c r="D253" s="10">
        <v>43549</v>
      </c>
      <c r="E253" s="10"/>
      <c r="F253" s="10"/>
      <c r="G253" s="10"/>
      <c r="I253" s="40" t="s">
        <v>856</v>
      </c>
      <c r="J253" t="s">
        <v>791</v>
      </c>
    </row>
    <row r="254" spans="1:10" ht="45" x14ac:dyDescent="0.25">
      <c r="A254" t="s">
        <v>284</v>
      </c>
      <c r="B254" s="16" t="str">
        <f>IF(A254&lt;&gt;"",LEFT(A254,SEARCH("-",A254)-1),"")</f>
        <v>EKPC</v>
      </c>
      <c r="C254" s="10">
        <v>43516</v>
      </c>
      <c r="E254" s="10"/>
      <c r="F254" s="10"/>
      <c r="G254" s="10"/>
      <c r="I254" s="40" t="s">
        <v>769</v>
      </c>
      <c r="J254" t="s">
        <v>791</v>
      </c>
    </row>
    <row r="255" spans="1:10" ht="60" hidden="1" x14ac:dyDescent="0.25">
      <c r="A255" t="s">
        <v>7</v>
      </c>
      <c r="B255" s="16" t="str">
        <f>IF(A255&lt;&gt;"",LEFT(A255,SEARCH("-",A255)-1),"")</f>
        <v>JCPL</v>
      </c>
      <c r="C255" s="10">
        <v>43364</v>
      </c>
      <c r="D255" s="10">
        <v>43432</v>
      </c>
      <c r="E255" s="10"/>
      <c r="F255" s="10"/>
      <c r="G255" s="10"/>
      <c r="I255" s="40" t="s">
        <v>776</v>
      </c>
      <c r="J255" t="s">
        <v>793</v>
      </c>
    </row>
    <row r="256" spans="1:10" ht="75" hidden="1" x14ac:dyDescent="0.25">
      <c r="A256" t="s">
        <v>8</v>
      </c>
      <c r="B256" s="16" t="str">
        <f>IF(A256&lt;&gt;"",LEFT(A256,SEARCH("-",A256)-1),"")</f>
        <v>JCPL</v>
      </c>
      <c r="C256" s="10">
        <v>43364</v>
      </c>
      <c r="D256" s="10">
        <v>43432</v>
      </c>
      <c r="E256" s="10"/>
      <c r="F256" s="10"/>
      <c r="G256" s="10"/>
      <c r="I256" s="40" t="s">
        <v>777</v>
      </c>
      <c r="J256" t="s">
        <v>793</v>
      </c>
    </row>
    <row r="257" spans="1:10" ht="45" hidden="1" x14ac:dyDescent="0.25">
      <c r="A257" t="s">
        <v>9</v>
      </c>
      <c r="B257" s="16" t="str">
        <f>IF(A257&lt;&gt;"",LEFT(A257,SEARCH("-",A257)-1),"")</f>
        <v>JCPL</v>
      </c>
      <c r="C257" s="10">
        <v>43364</v>
      </c>
      <c r="D257" s="10">
        <v>43432</v>
      </c>
      <c r="E257" s="10"/>
      <c r="F257" s="10"/>
      <c r="G257" s="10"/>
      <c r="I257" s="40" t="s">
        <v>778</v>
      </c>
      <c r="J257" t="s">
        <v>793</v>
      </c>
    </row>
    <row r="258" spans="1:10" ht="60" hidden="1" x14ac:dyDescent="0.25">
      <c r="A258" t="s">
        <v>10</v>
      </c>
      <c r="B258" s="16" t="str">
        <f>IF(A258&lt;&gt;"",LEFT(A258,SEARCH("-",A258)-1),"")</f>
        <v>JCPL</v>
      </c>
      <c r="C258" s="10">
        <v>43364</v>
      </c>
      <c r="D258" s="10">
        <v>43432</v>
      </c>
      <c r="E258" s="10"/>
      <c r="F258" s="10"/>
      <c r="G258" s="10"/>
      <c r="I258" s="40" t="s">
        <v>779</v>
      </c>
      <c r="J258" t="s">
        <v>793</v>
      </c>
    </row>
    <row r="259" spans="1:10" ht="30" hidden="1" x14ac:dyDescent="0.25">
      <c r="A259" t="s">
        <v>11</v>
      </c>
      <c r="B259" s="16" t="str">
        <f>IF(A259&lt;&gt;"",LEFT(A259,SEARCH("-",A259)-1),"")</f>
        <v>JCPL</v>
      </c>
      <c r="C259" s="10">
        <v>43364</v>
      </c>
      <c r="D259" s="10">
        <v>43432</v>
      </c>
      <c r="E259" s="10"/>
      <c r="F259" s="10"/>
      <c r="G259" s="10"/>
      <c r="I259" s="40" t="s">
        <v>780</v>
      </c>
      <c r="J259" t="s">
        <v>793</v>
      </c>
    </row>
    <row r="260" spans="1:10" ht="30" hidden="1" x14ac:dyDescent="0.25">
      <c r="A260" t="s">
        <v>12</v>
      </c>
      <c r="B260" s="16" t="str">
        <f>IF(A260&lt;&gt;"",LEFT(A260,SEARCH("-",A260)-1),"")</f>
        <v>ME</v>
      </c>
      <c r="C260" s="10">
        <v>43364</v>
      </c>
      <c r="D260" s="10">
        <v>43402</v>
      </c>
      <c r="E260" s="10"/>
      <c r="F260" s="10">
        <v>43497</v>
      </c>
      <c r="G260" s="10" t="s">
        <v>33</v>
      </c>
      <c r="I260" s="40" t="s">
        <v>613</v>
      </c>
      <c r="J260" t="s">
        <v>793</v>
      </c>
    </row>
    <row r="261" spans="1:10" ht="60" hidden="1" x14ac:dyDescent="0.25">
      <c r="A261" t="s">
        <v>13</v>
      </c>
      <c r="B261" s="16" t="str">
        <f>IF(A261&lt;&gt;"",LEFT(A261,SEARCH("-",A261)-1),"")</f>
        <v>ME</v>
      </c>
      <c r="C261" s="10">
        <v>43364</v>
      </c>
      <c r="D261" s="10">
        <v>43402</v>
      </c>
      <c r="E261" s="10"/>
      <c r="F261" s="10">
        <v>43497</v>
      </c>
      <c r="G261" s="10" t="s">
        <v>34</v>
      </c>
      <c r="I261" s="40" t="s">
        <v>612</v>
      </c>
      <c r="J261" t="s">
        <v>793</v>
      </c>
    </row>
    <row r="262" spans="1:10" ht="60" hidden="1" x14ac:dyDescent="0.25">
      <c r="A262" t="s">
        <v>14</v>
      </c>
      <c r="B262" s="16" t="str">
        <f>IF(A262&lt;&gt;"",LEFT(A262,SEARCH("-",A262)-1),"")</f>
        <v>ME</v>
      </c>
      <c r="C262" s="10">
        <v>43364</v>
      </c>
      <c r="D262" s="10">
        <v>43432</v>
      </c>
      <c r="E262" s="10"/>
      <c r="F262" s="10"/>
      <c r="G262" s="10"/>
      <c r="I262" s="40" t="s">
        <v>611</v>
      </c>
      <c r="J262" t="s">
        <v>793</v>
      </c>
    </row>
    <row r="263" spans="1:10" ht="60" hidden="1" x14ac:dyDescent="0.25">
      <c r="A263" t="s">
        <v>15</v>
      </c>
      <c r="B263" s="16" t="str">
        <f>IF(A263&lt;&gt;"",LEFT(A263,SEARCH("-",A263)-1),"")</f>
        <v>ME</v>
      </c>
      <c r="C263" s="10">
        <v>43364</v>
      </c>
      <c r="D263" s="10">
        <v>43432</v>
      </c>
      <c r="E263" s="10"/>
      <c r="F263" s="10"/>
      <c r="G263" s="10"/>
      <c r="I263" s="40" t="s">
        <v>610</v>
      </c>
      <c r="J263" t="s">
        <v>793</v>
      </c>
    </row>
    <row r="264" spans="1:10" ht="75" hidden="1" x14ac:dyDescent="0.25">
      <c r="A264" t="s">
        <v>16</v>
      </c>
      <c r="B264" s="16" t="str">
        <f>IF(A264&lt;&gt;"",LEFT(A264,SEARCH("-",A264)-1),"")</f>
        <v>ME</v>
      </c>
      <c r="C264" s="10">
        <v>43364</v>
      </c>
      <c r="D264" s="10">
        <v>43432</v>
      </c>
      <c r="E264" s="10"/>
      <c r="F264" s="10"/>
      <c r="G264" s="10"/>
      <c r="I264" s="40" t="s">
        <v>609</v>
      </c>
      <c r="J264" t="s">
        <v>793</v>
      </c>
    </row>
    <row r="265" spans="1:10" ht="60" hidden="1" x14ac:dyDescent="0.25">
      <c r="A265" t="s">
        <v>17</v>
      </c>
      <c r="B265" s="16" t="str">
        <f>IF(A265&lt;&gt;"",LEFT(A265,SEARCH("-",A265)-1),"")</f>
        <v>ME</v>
      </c>
      <c r="C265" s="10">
        <v>43364</v>
      </c>
      <c r="D265" s="10">
        <v>43402</v>
      </c>
      <c r="E265" s="10"/>
      <c r="F265" s="10">
        <v>43497</v>
      </c>
      <c r="G265" s="10" t="s">
        <v>35</v>
      </c>
      <c r="I265" s="40" t="s">
        <v>608</v>
      </c>
      <c r="J265" t="s">
        <v>793</v>
      </c>
    </row>
    <row r="266" spans="1:10" ht="45" hidden="1" x14ac:dyDescent="0.25">
      <c r="A266" t="s">
        <v>18</v>
      </c>
      <c r="B266" s="16" t="str">
        <f>IF(A266&lt;&gt;"",LEFT(A266,SEARCH("-",A266)-1),"")</f>
        <v>ME</v>
      </c>
      <c r="C266" s="10">
        <v>43364</v>
      </c>
      <c r="D266" s="10">
        <v>43402</v>
      </c>
      <c r="E266" s="10"/>
      <c r="F266" s="10">
        <v>43497</v>
      </c>
      <c r="G266" s="10" t="s">
        <v>36</v>
      </c>
      <c r="I266" s="40" t="s">
        <v>607</v>
      </c>
      <c r="J266" t="s">
        <v>793</v>
      </c>
    </row>
    <row r="267" spans="1:10" ht="45" hidden="1" x14ac:dyDescent="0.25">
      <c r="A267" t="s">
        <v>19</v>
      </c>
      <c r="B267" s="16" t="str">
        <f>IF(A267&lt;&gt;"",LEFT(A267,SEARCH("-",A267)-1),"")</f>
        <v>ME</v>
      </c>
      <c r="C267" s="10">
        <v>43364</v>
      </c>
      <c r="D267" s="10">
        <v>43402</v>
      </c>
      <c r="E267" s="10"/>
      <c r="F267" s="10">
        <v>43497</v>
      </c>
      <c r="G267" s="10" t="s">
        <v>37</v>
      </c>
      <c r="I267" s="40" t="s">
        <v>606</v>
      </c>
      <c r="J267" t="s">
        <v>793</v>
      </c>
    </row>
    <row r="268" spans="1:10" ht="45" hidden="1" x14ac:dyDescent="0.25">
      <c r="A268" t="s">
        <v>20</v>
      </c>
      <c r="B268" s="16" t="str">
        <f>IF(A268&lt;&gt;"",LEFT(A268,SEARCH("-",A268)-1),"")</f>
        <v>ME</v>
      </c>
      <c r="C268" s="10">
        <v>43364</v>
      </c>
      <c r="D268" s="10">
        <v>43402</v>
      </c>
      <c r="E268" s="10"/>
      <c r="F268" s="10">
        <v>43497</v>
      </c>
      <c r="G268" s="10" t="s">
        <v>38</v>
      </c>
      <c r="I268" s="40" t="s">
        <v>605</v>
      </c>
      <c r="J268" t="s">
        <v>793</v>
      </c>
    </row>
    <row r="269" spans="1:10" ht="45" hidden="1" x14ac:dyDescent="0.25">
      <c r="A269" t="s">
        <v>21</v>
      </c>
      <c r="B269" s="16" t="str">
        <f>IF(A269&lt;&gt;"",LEFT(A269,SEARCH("-",A269)-1),"")</f>
        <v>ME</v>
      </c>
      <c r="C269" s="10">
        <v>43364</v>
      </c>
      <c r="D269" s="10">
        <v>43402</v>
      </c>
      <c r="E269" s="10"/>
      <c r="F269" s="10">
        <v>43497</v>
      </c>
      <c r="G269" s="10" t="s">
        <v>39</v>
      </c>
      <c r="I269" s="40" t="s">
        <v>604</v>
      </c>
      <c r="J269" t="s">
        <v>793</v>
      </c>
    </row>
    <row r="270" spans="1:10" ht="45" hidden="1" x14ac:dyDescent="0.25">
      <c r="A270" t="s">
        <v>22</v>
      </c>
      <c r="B270" s="16" t="str">
        <f>IF(A270&lt;&gt;"",LEFT(A270,SEARCH("-",A270)-1),"")</f>
        <v>ME</v>
      </c>
      <c r="C270" s="10">
        <v>43364</v>
      </c>
      <c r="D270" s="10">
        <v>43402</v>
      </c>
      <c r="E270" s="10"/>
      <c r="F270" s="10">
        <v>43497</v>
      </c>
      <c r="G270" s="10" t="s">
        <v>40</v>
      </c>
      <c r="I270" s="40" t="s">
        <v>603</v>
      </c>
      <c r="J270" t="s">
        <v>793</v>
      </c>
    </row>
    <row r="271" spans="1:10" ht="45" hidden="1" x14ac:dyDescent="0.25">
      <c r="A271" t="s">
        <v>23</v>
      </c>
      <c r="B271" s="16" t="str">
        <f>IF(A271&lt;&gt;"",LEFT(A271,SEARCH("-",A271)-1),"")</f>
        <v>ME</v>
      </c>
      <c r="C271" s="10">
        <v>43364</v>
      </c>
      <c r="D271" s="10">
        <v>43432</v>
      </c>
      <c r="E271" s="10"/>
      <c r="F271" s="10"/>
      <c r="G271" s="10"/>
      <c r="I271" s="40" t="s">
        <v>659</v>
      </c>
      <c r="J271" t="s">
        <v>793</v>
      </c>
    </row>
    <row r="272" spans="1:10" s="37" customFormat="1" ht="30" hidden="1" x14ac:dyDescent="0.25">
      <c r="A272" t="s">
        <v>41</v>
      </c>
      <c r="B272" s="16" t="str">
        <f>IF(A272&lt;&gt;"",LEFT(A272,SEARCH("-",A272)-1),"")</f>
        <v>ME</v>
      </c>
      <c r="C272" s="10">
        <v>43402</v>
      </c>
      <c r="D272" s="10">
        <v>43432</v>
      </c>
      <c r="E272" s="10"/>
      <c r="F272" s="10"/>
      <c r="G272" s="10"/>
      <c r="H272" s="10"/>
      <c r="I272" s="40" t="s">
        <v>781</v>
      </c>
      <c r="J272" t="s">
        <v>793</v>
      </c>
    </row>
    <row r="273" spans="1:10" s="37" customFormat="1" ht="45" hidden="1" x14ac:dyDescent="0.25">
      <c r="A273" t="s">
        <v>42</v>
      </c>
      <c r="B273" s="16" t="str">
        <f>IF(A273&lt;&gt;"",LEFT(A273,SEARCH("-",A273)-1),"")</f>
        <v>ME</v>
      </c>
      <c r="C273" s="10">
        <v>43402</v>
      </c>
      <c r="D273" s="10">
        <v>43432</v>
      </c>
      <c r="E273" s="10"/>
      <c r="F273" s="10"/>
      <c r="G273" s="10"/>
      <c r="H273" s="10"/>
      <c r="I273" s="40" t="s">
        <v>857</v>
      </c>
      <c r="J273" t="s">
        <v>793</v>
      </c>
    </row>
    <row r="274" spans="1:10" s="37" customFormat="1" ht="45" hidden="1" x14ac:dyDescent="0.25">
      <c r="A274" t="s">
        <v>43</v>
      </c>
      <c r="B274" s="16" t="str">
        <f>IF(A274&lt;&gt;"",LEFT(A274,SEARCH("-",A274)-1),"")</f>
        <v>ME</v>
      </c>
      <c r="C274" s="10">
        <v>43402</v>
      </c>
      <c r="D274" s="10">
        <v>43432</v>
      </c>
      <c r="E274" s="10"/>
      <c r="F274" s="10"/>
      <c r="G274" s="10"/>
      <c r="H274" s="10"/>
      <c r="I274" s="40" t="s">
        <v>858</v>
      </c>
      <c r="J274" t="s">
        <v>793</v>
      </c>
    </row>
    <row r="275" spans="1:10" ht="45" hidden="1" x14ac:dyDescent="0.25">
      <c r="A275" t="s">
        <v>44</v>
      </c>
      <c r="B275" s="16" t="str">
        <f>IF(A275&lt;&gt;"",LEFT(A275,SEARCH("-",A275)-1),"")</f>
        <v>ME</v>
      </c>
      <c r="C275" s="10">
        <v>43402</v>
      </c>
      <c r="D275" s="10">
        <v>43432</v>
      </c>
      <c r="E275" s="10"/>
      <c r="F275" s="10"/>
      <c r="G275" s="10"/>
      <c r="I275" s="40" t="s">
        <v>859</v>
      </c>
      <c r="J275" t="s">
        <v>793</v>
      </c>
    </row>
    <row r="276" spans="1:10" ht="90" hidden="1" x14ac:dyDescent="0.25">
      <c r="A276" t="s">
        <v>45</v>
      </c>
      <c r="B276" s="16" t="str">
        <f>IF(A276&lt;&gt;"",LEFT(A276,SEARCH("-",A276)-1),"")</f>
        <v>ME</v>
      </c>
      <c r="C276" s="10">
        <v>43402</v>
      </c>
      <c r="D276" s="10">
        <v>43432</v>
      </c>
      <c r="E276" s="10"/>
      <c r="F276" s="10"/>
      <c r="G276" s="10"/>
      <c r="I276" s="40" t="s">
        <v>860</v>
      </c>
      <c r="J276" t="s">
        <v>793</v>
      </c>
    </row>
    <row r="277" spans="1:10" ht="45" hidden="1" x14ac:dyDescent="0.25">
      <c r="A277" t="s">
        <v>46</v>
      </c>
      <c r="B277" s="16" t="str">
        <f>IF(A277&lt;&gt;"",LEFT(A277,SEARCH("-",A277)-1),"")</f>
        <v>ME</v>
      </c>
      <c r="C277" s="10">
        <v>43402</v>
      </c>
      <c r="D277" s="10">
        <v>43432</v>
      </c>
      <c r="E277" s="10"/>
      <c r="F277" s="10"/>
      <c r="G277" s="10"/>
      <c r="I277" s="40" t="s">
        <v>861</v>
      </c>
      <c r="J277" t="s">
        <v>793</v>
      </c>
    </row>
    <row r="278" spans="1:10" hidden="1" x14ac:dyDescent="0.25">
      <c r="A278" t="s">
        <v>47</v>
      </c>
      <c r="B278" s="16" t="str">
        <f>IF(A278&lt;&gt;"",LEFT(A278,SEARCH("-",A278)-1),"")</f>
        <v>ME</v>
      </c>
      <c r="C278" s="10">
        <v>43432</v>
      </c>
      <c r="D278" s="10">
        <v>43490</v>
      </c>
      <c r="E278" s="10"/>
      <c r="F278" s="10"/>
      <c r="G278" s="10"/>
      <c r="I278" s="40" t="s">
        <v>602</v>
      </c>
      <c r="J278" t="s">
        <v>793</v>
      </c>
    </row>
    <row r="279" spans="1:10" hidden="1" x14ac:dyDescent="0.25">
      <c r="A279" t="s">
        <v>30</v>
      </c>
      <c r="B279" s="16" t="str">
        <f>IF(A279&lt;&gt;"",LEFT(A279,SEARCH("-",A279)-1),"")</f>
        <v>ME</v>
      </c>
      <c r="C279" s="10">
        <v>43432</v>
      </c>
      <c r="D279" s="10">
        <v>43490</v>
      </c>
      <c r="E279" s="10"/>
      <c r="F279" s="10"/>
      <c r="G279" s="10"/>
      <c r="I279" s="40" t="s">
        <v>600</v>
      </c>
      <c r="J279" t="s">
        <v>793</v>
      </c>
    </row>
    <row r="280" spans="1:10" ht="75" hidden="1" x14ac:dyDescent="0.25">
      <c r="A280" t="s">
        <v>48</v>
      </c>
      <c r="B280" s="16" t="str">
        <f>IF(A280&lt;&gt;"",LEFT(A280,SEARCH("-",A280)-1),"")</f>
        <v>ME</v>
      </c>
      <c r="C280" s="10">
        <v>43432</v>
      </c>
      <c r="D280" s="10">
        <v>43490</v>
      </c>
      <c r="E280" s="10"/>
      <c r="F280" s="10"/>
      <c r="G280" s="10"/>
      <c r="I280" s="40" t="s">
        <v>598</v>
      </c>
      <c r="J280" t="s">
        <v>793</v>
      </c>
    </row>
    <row r="281" spans="1:10" hidden="1" x14ac:dyDescent="0.25">
      <c r="A281" t="s">
        <v>432</v>
      </c>
      <c r="B281" s="16" t="str">
        <f>IF(A281&lt;&gt;"",LEFT(A281,SEARCH("-",A281)-1),"")</f>
        <v>PE</v>
      </c>
      <c r="C281" s="10">
        <v>43490</v>
      </c>
      <c r="D281" s="10">
        <v>43518</v>
      </c>
      <c r="E281" s="10"/>
      <c r="F281" s="10"/>
      <c r="G281" s="10"/>
      <c r="I281" s="40" t="s">
        <v>571</v>
      </c>
      <c r="J281" t="s">
        <v>793</v>
      </c>
    </row>
    <row r="282" spans="1:10" hidden="1" x14ac:dyDescent="0.25">
      <c r="A282" t="s">
        <v>435</v>
      </c>
      <c r="B282" s="16" t="str">
        <f>IF(A282&lt;&gt;"",LEFT(A282,SEARCH("-",A282)-1),"")</f>
        <v>PE</v>
      </c>
      <c r="C282" s="10">
        <v>43490</v>
      </c>
      <c r="E282" s="10"/>
      <c r="F282" s="10"/>
      <c r="G282" s="10"/>
      <c r="I282" s="40" t="s">
        <v>570</v>
      </c>
      <c r="J282" t="s">
        <v>793</v>
      </c>
    </row>
    <row r="283" spans="1:10" ht="60" hidden="1" x14ac:dyDescent="0.25">
      <c r="A283" t="s">
        <v>49</v>
      </c>
      <c r="B283" s="16" t="str">
        <f>IF(A283&lt;&gt;"",LEFT(A283,SEARCH("-",A283)-1),"")</f>
        <v>PN</v>
      </c>
      <c r="C283" s="10">
        <v>43364</v>
      </c>
      <c r="D283" s="10">
        <v>43402</v>
      </c>
      <c r="E283" s="10"/>
      <c r="F283" s="10">
        <v>43497</v>
      </c>
      <c r="G283" s="10" t="s">
        <v>50</v>
      </c>
      <c r="I283" s="40" t="s">
        <v>626</v>
      </c>
      <c r="J283" t="s">
        <v>793</v>
      </c>
    </row>
    <row r="284" spans="1:10" ht="60" hidden="1" x14ac:dyDescent="0.25">
      <c r="A284" t="s">
        <v>51</v>
      </c>
      <c r="B284" s="16" t="str">
        <f>IF(A284&lt;&gt;"",LEFT(A284,SEARCH("-",A284)-1),"")</f>
        <v>PN</v>
      </c>
      <c r="C284" s="10">
        <v>43364</v>
      </c>
      <c r="D284" s="10">
        <v>43402</v>
      </c>
      <c r="E284" s="10"/>
      <c r="F284" s="10">
        <v>43497</v>
      </c>
      <c r="G284" s="10" t="s">
        <v>52</v>
      </c>
      <c r="I284" s="40" t="s">
        <v>625</v>
      </c>
      <c r="J284" t="s">
        <v>793</v>
      </c>
    </row>
    <row r="285" spans="1:10" ht="45" hidden="1" x14ac:dyDescent="0.25">
      <c r="A285" t="s">
        <v>53</v>
      </c>
      <c r="B285" s="16" t="str">
        <f>IF(A285&lt;&gt;"",LEFT(A285,SEARCH("-",A285)-1),"")</f>
        <v>PN</v>
      </c>
      <c r="C285" s="10">
        <v>43364</v>
      </c>
      <c r="D285" s="10">
        <v>43402</v>
      </c>
      <c r="E285" s="10"/>
      <c r="F285" s="10">
        <v>43497</v>
      </c>
      <c r="G285" s="10" t="s">
        <v>54</v>
      </c>
      <c r="I285" s="40" t="s">
        <v>624</v>
      </c>
      <c r="J285" t="s">
        <v>793</v>
      </c>
    </row>
    <row r="286" spans="1:10" ht="60" hidden="1" x14ac:dyDescent="0.25">
      <c r="A286" t="s">
        <v>55</v>
      </c>
      <c r="B286" s="16" t="str">
        <f>IF(A286&lt;&gt;"",LEFT(A286,SEARCH("-",A286)-1),"")</f>
        <v>PN</v>
      </c>
      <c r="C286" s="10">
        <v>43364</v>
      </c>
      <c r="D286" s="10">
        <v>43402</v>
      </c>
      <c r="E286" s="10"/>
      <c r="F286" s="10">
        <v>43497</v>
      </c>
      <c r="G286" s="10" t="s">
        <v>56</v>
      </c>
      <c r="I286" s="40" t="s">
        <v>623</v>
      </c>
      <c r="J286" t="s">
        <v>793</v>
      </c>
    </row>
    <row r="287" spans="1:10" ht="60" hidden="1" x14ac:dyDescent="0.25">
      <c r="A287" t="s">
        <v>57</v>
      </c>
      <c r="B287" s="16" t="str">
        <f>IF(A287&lt;&gt;"",LEFT(A287,SEARCH("-",A287)-1),"")</f>
        <v>PN</v>
      </c>
      <c r="C287" s="10">
        <v>43364</v>
      </c>
      <c r="D287" s="10">
        <v>43402</v>
      </c>
      <c r="E287" s="10"/>
      <c r="F287" s="10">
        <v>43497</v>
      </c>
      <c r="G287" s="10" t="s">
        <v>58</v>
      </c>
      <c r="I287" s="40" t="s">
        <v>622</v>
      </c>
      <c r="J287" t="s">
        <v>793</v>
      </c>
    </row>
    <row r="288" spans="1:10" ht="60" hidden="1" x14ac:dyDescent="0.25">
      <c r="A288" t="s">
        <v>59</v>
      </c>
      <c r="B288" s="16" t="str">
        <f>IF(A288&lt;&gt;"",LEFT(A288,SEARCH("-",A288)-1),"")</f>
        <v>PN</v>
      </c>
      <c r="C288" s="10">
        <v>43364</v>
      </c>
      <c r="D288" s="10">
        <v>43402</v>
      </c>
      <c r="E288" s="10"/>
      <c r="F288" s="10">
        <v>43497</v>
      </c>
      <c r="G288" s="10" t="s">
        <v>60</v>
      </c>
      <c r="I288" s="40" t="s">
        <v>621</v>
      </c>
      <c r="J288" t="s">
        <v>793</v>
      </c>
    </row>
    <row r="289" spans="1:10" ht="75" hidden="1" x14ac:dyDescent="0.25">
      <c r="A289" t="s">
        <v>61</v>
      </c>
      <c r="B289" s="16" t="str">
        <f>IF(A289&lt;&gt;"",LEFT(A289,SEARCH("-",A289)-1),"")</f>
        <v>PN</v>
      </c>
      <c r="C289" s="10">
        <v>43364</v>
      </c>
      <c r="D289" s="10">
        <v>43402</v>
      </c>
      <c r="E289" s="10"/>
      <c r="F289" s="10">
        <v>43497</v>
      </c>
      <c r="G289" s="10" t="s">
        <v>62</v>
      </c>
      <c r="I289" s="40" t="s">
        <v>620</v>
      </c>
      <c r="J289" t="s">
        <v>793</v>
      </c>
    </row>
    <row r="290" spans="1:10" ht="105" hidden="1" x14ac:dyDescent="0.25">
      <c r="A290" t="s">
        <v>63</v>
      </c>
      <c r="B290" s="16" t="str">
        <f>IF(A290&lt;&gt;"",LEFT(A290,SEARCH("-",A290)-1),"")</f>
        <v>PN</v>
      </c>
      <c r="C290" s="10">
        <v>43364</v>
      </c>
      <c r="D290" s="10">
        <v>43402</v>
      </c>
      <c r="E290" s="10"/>
      <c r="F290" s="10">
        <v>43497</v>
      </c>
      <c r="G290" s="10" t="s">
        <v>64</v>
      </c>
      <c r="I290" s="40" t="s">
        <v>619</v>
      </c>
      <c r="J290" t="s">
        <v>793</v>
      </c>
    </row>
    <row r="291" spans="1:10" ht="45" hidden="1" x14ac:dyDescent="0.25">
      <c r="A291" t="s">
        <v>65</v>
      </c>
      <c r="B291" s="16" t="str">
        <f>IF(A291&lt;&gt;"",LEFT(A291,SEARCH("-",A291)-1),"")</f>
        <v>PN</v>
      </c>
      <c r="C291" s="10">
        <v>43364</v>
      </c>
      <c r="D291" s="10">
        <v>43402</v>
      </c>
      <c r="E291" s="10"/>
      <c r="F291" s="10">
        <v>43497</v>
      </c>
      <c r="G291" s="10" t="s">
        <v>66</v>
      </c>
      <c r="I291" s="40" t="s">
        <v>618</v>
      </c>
      <c r="J291" t="s">
        <v>793</v>
      </c>
    </row>
    <row r="292" spans="1:10" ht="30" hidden="1" x14ac:dyDescent="0.25">
      <c r="A292" t="s">
        <v>67</v>
      </c>
      <c r="B292" s="16" t="str">
        <f>IF(A292&lt;&gt;"",LEFT(A292,SEARCH("-",A292)-1),"")</f>
        <v>PN</v>
      </c>
      <c r="C292" s="10">
        <v>43364</v>
      </c>
      <c r="D292" s="10">
        <v>43402</v>
      </c>
      <c r="E292" s="10"/>
      <c r="F292" s="10">
        <v>43497</v>
      </c>
      <c r="G292" s="10" t="s">
        <v>68</v>
      </c>
      <c r="I292" s="40" t="s">
        <v>617</v>
      </c>
      <c r="J292" t="s">
        <v>793</v>
      </c>
    </row>
    <row r="293" spans="1:10" ht="90" hidden="1" x14ac:dyDescent="0.25">
      <c r="A293" t="s">
        <v>69</v>
      </c>
      <c r="B293" s="16" t="str">
        <f>IF(A293&lt;&gt;"",LEFT(A293,SEARCH("-",A293)-1),"")</f>
        <v>PN</v>
      </c>
      <c r="C293" s="10">
        <v>43364</v>
      </c>
      <c r="D293" s="10">
        <v>43402</v>
      </c>
      <c r="E293" s="10"/>
      <c r="F293" s="10">
        <v>43497</v>
      </c>
      <c r="G293" s="10" t="s">
        <v>70</v>
      </c>
      <c r="I293" s="40" t="s">
        <v>616</v>
      </c>
      <c r="J293" t="s">
        <v>793</v>
      </c>
    </row>
    <row r="294" spans="1:10" ht="30" hidden="1" x14ac:dyDescent="0.25">
      <c r="A294" t="s">
        <v>71</v>
      </c>
      <c r="B294" s="16" t="str">
        <f>IF(A294&lt;&gt;"",LEFT(A294,SEARCH("-",A294)-1),"")</f>
        <v>PN</v>
      </c>
      <c r="C294" s="10">
        <v>43364</v>
      </c>
      <c r="D294" s="10">
        <v>43402</v>
      </c>
      <c r="E294" s="10"/>
      <c r="F294" s="10">
        <v>43497</v>
      </c>
      <c r="G294" s="10" t="s">
        <v>72</v>
      </c>
      <c r="I294" s="40" t="s">
        <v>615</v>
      </c>
      <c r="J294" t="s">
        <v>793</v>
      </c>
    </row>
    <row r="295" spans="1:10" ht="45" hidden="1" x14ac:dyDescent="0.25">
      <c r="A295" t="s">
        <v>73</v>
      </c>
      <c r="B295" s="16" t="str">
        <f>IF(A295&lt;&gt;"",LEFT(A295,SEARCH("-",A295)-1),"")</f>
        <v>PN</v>
      </c>
      <c r="C295" s="10">
        <v>43364</v>
      </c>
      <c r="D295" s="10">
        <v>43402</v>
      </c>
      <c r="E295" s="10"/>
      <c r="F295" s="10">
        <v>43497</v>
      </c>
      <c r="G295" s="10" t="s">
        <v>74</v>
      </c>
      <c r="I295" s="40" t="s">
        <v>614</v>
      </c>
      <c r="J295" t="s">
        <v>793</v>
      </c>
    </row>
    <row r="296" spans="1:10" ht="90" hidden="1" x14ac:dyDescent="0.25">
      <c r="A296" t="s">
        <v>75</v>
      </c>
      <c r="B296" s="16" t="str">
        <f>IF(A296&lt;&gt;"",LEFT(A296,SEARCH("-",A296)-1),"")</f>
        <v>PN</v>
      </c>
      <c r="C296" s="10">
        <v>43402</v>
      </c>
      <c r="D296" s="10">
        <v>43432</v>
      </c>
      <c r="E296" s="10"/>
      <c r="F296" s="10"/>
      <c r="G296" s="10"/>
      <c r="I296" s="40" t="s">
        <v>862</v>
      </c>
      <c r="J296" t="s">
        <v>793</v>
      </c>
    </row>
    <row r="297" spans="1:10" ht="30" hidden="1" x14ac:dyDescent="0.25">
      <c r="A297" t="s">
        <v>76</v>
      </c>
      <c r="B297" s="16" t="str">
        <f>IF(A297&lt;&gt;"",LEFT(A297,SEARCH("-",A297)-1),"")</f>
        <v>PN</v>
      </c>
      <c r="C297" s="10">
        <v>43402</v>
      </c>
      <c r="D297" s="10">
        <v>43432</v>
      </c>
      <c r="E297" s="10"/>
      <c r="F297" s="10"/>
      <c r="G297" s="10"/>
      <c r="I297" s="40" t="s">
        <v>782</v>
      </c>
      <c r="J297" t="s">
        <v>793</v>
      </c>
    </row>
    <row r="298" spans="1:10" ht="30" hidden="1" x14ac:dyDescent="0.25">
      <c r="A298" t="s">
        <v>77</v>
      </c>
      <c r="B298" s="16" t="str">
        <f>IF(A298&lt;&gt;"",LEFT(A298,SEARCH("-",A298)-1),"")</f>
        <v>PN</v>
      </c>
      <c r="C298" s="10">
        <v>43402</v>
      </c>
      <c r="D298" s="10">
        <v>43432</v>
      </c>
      <c r="E298" s="10"/>
      <c r="F298" s="10"/>
      <c r="G298" s="10"/>
      <c r="I298" s="40" t="s">
        <v>783</v>
      </c>
      <c r="J298" t="s">
        <v>793</v>
      </c>
    </row>
    <row r="299" spans="1:10" ht="60" hidden="1" x14ac:dyDescent="0.25">
      <c r="A299" t="s">
        <v>78</v>
      </c>
      <c r="B299" s="16" t="str">
        <f>IF(A299&lt;&gt;"",LEFT(A299,SEARCH("-",A299)-1),"")</f>
        <v>PSEG</v>
      </c>
      <c r="C299" s="10">
        <v>43364</v>
      </c>
      <c r="D299" s="10">
        <v>43402</v>
      </c>
      <c r="E299" s="10"/>
      <c r="F299" s="10">
        <v>43448</v>
      </c>
      <c r="G299" s="10" t="s">
        <v>79</v>
      </c>
      <c r="I299" s="40" t="s">
        <v>784</v>
      </c>
      <c r="J299" t="s">
        <v>793</v>
      </c>
    </row>
    <row r="300" spans="1:10" ht="90" hidden="1" x14ac:dyDescent="0.25">
      <c r="A300" t="s">
        <v>80</v>
      </c>
      <c r="B300" s="16" t="str">
        <f>IF(A300&lt;&gt;"",LEFT(A300,SEARCH("-",A300)-1),"")</f>
        <v>PSEG</v>
      </c>
      <c r="C300" s="10">
        <v>43364</v>
      </c>
      <c r="D300" s="10">
        <v>43402</v>
      </c>
      <c r="E300" s="10"/>
      <c r="F300" s="10">
        <v>43448</v>
      </c>
      <c r="G300" s="10" t="s">
        <v>81</v>
      </c>
      <c r="I300" s="40" t="s">
        <v>785</v>
      </c>
      <c r="J300" t="s">
        <v>793</v>
      </c>
    </row>
    <row r="301" spans="1:10" ht="90" hidden="1" x14ac:dyDescent="0.25">
      <c r="A301" t="s">
        <v>82</v>
      </c>
      <c r="B301" s="16" t="str">
        <f>IF(A301&lt;&gt;"",LEFT(A301,SEARCH("-",A301)-1),"")</f>
        <v>PSEG</v>
      </c>
      <c r="C301" s="10">
        <v>43364</v>
      </c>
      <c r="D301" s="10">
        <v>43490</v>
      </c>
      <c r="E301" s="10"/>
      <c r="F301" s="10"/>
      <c r="G301" s="10"/>
      <c r="I301" s="40" t="s">
        <v>772</v>
      </c>
      <c r="J301" t="s">
        <v>793</v>
      </c>
    </row>
    <row r="302" spans="1:10" ht="75" hidden="1" x14ac:dyDescent="0.25">
      <c r="A302" t="s">
        <v>83</v>
      </c>
      <c r="B302" s="16" t="str">
        <f>IF(A302&lt;&gt;"",LEFT(A302,SEARCH("-",A302)-1),"")</f>
        <v>PSEG</v>
      </c>
      <c r="C302" s="10">
        <v>43402</v>
      </c>
      <c r="D302" s="10">
        <v>43432</v>
      </c>
      <c r="E302" s="10">
        <v>43538</v>
      </c>
      <c r="F302" s="10"/>
      <c r="G302" s="10" t="s">
        <v>436</v>
      </c>
      <c r="I302" s="40" t="s">
        <v>786</v>
      </c>
      <c r="J302" t="s">
        <v>793</v>
      </c>
    </row>
    <row r="303" spans="1:10" ht="135" hidden="1" x14ac:dyDescent="0.25">
      <c r="A303" t="s">
        <v>84</v>
      </c>
      <c r="B303" s="16" t="str">
        <f>IF(A303&lt;&gt;"",LEFT(A303,SEARCH("-",A303)-1),"")</f>
        <v>PSEG</v>
      </c>
      <c r="C303" s="10">
        <v>43402</v>
      </c>
      <c r="D303" s="10">
        <v>43432</v>
      </c>
      <c r="E303" s="10">
        <v>43538</v>
      </c>
      <c r="F303" s="10"/>
      <c r="G303" s="10" t="s">
        <v>437</v>
      </c>
      <c r="I303" s="40" t="s">
        <v>787</v>
      </c>
      <c r="J303" t="s">
        <v>793</v>
      </c>
    </row>
    <row r="304" spans="1:10" ht="60" hidden="1" x14ac:dyDescent="0.25">
      <c r="A304" t="s">
        <v>85</v>
      </c>
      <c r="B304" s="16" t="str">
        <f>IF(A304&lt;&gt;"",LEFT(A304,SEARCH("-",A304)-1),"")</f>
        <v>PSEG</v>
      </c>
      <c r="C304" s="10">
        <v>43432</v>
      </c>
      <c r="D304" s="10">
        <v>43490</v>
      </c>
      <c r="E304" s="10"/>
      <c r="F304" s="10"/>
      <c r="G304" s="10"/>
      <c r="I304" s="40" t="s">
        <v>773</v>
      </c>
      <c r="J304" t="s">
        <v>793</v>
      </c>
    </row>
    <row r="305" spans="1:10" ht="120" hidden="1" x14ac:dyDescent="0.25">
      <c r="A305" t="s">
        <v>86</v>
      </c>
      <c r="B305" s="16" t="str">
        <f>IF(A305&lt;&gt;"",LEFT(A305,SEARCH("-",A305)-1),"")</f>
        <v>PSEG</v>
      </c>
      <c r="C305" s="10">
        <v>43432</v>
      </c>
      <c r="D305" s="10">
        <v>43490</v>
      </c>
      <c r="E305" s="10"/>
      <c r="F305" s="10"/>
      <c r="G305" s="10"/>
      <c r="I305" s="40" t="s">
        <v>774</v>
      </c>
      <c r="J305" t="s">
        <v>793</v>
      </c>
    </row>
    <row r="306" spans="1:10" ht="45" hidden="1" x14ac:dyDescent="0.25">
      <c r="A306" t="s">
        <v>433</v>
      </c>
      <c r="B306" s="16" t="str">
        <f>IF(A306&lt;&gt;"",LEFT(A306,SEARCH("-",A306)-1),"")</f>
        <v>PSEG</v>
      </c>
      <c r="C306" s="10">
        <v>43490</v>
      </c>
      <c r="D306" s="10">
        <v>43518</v>
      </c>
      <c r="E306" s="10"/>
      <c r="F306" s="10"/>
      <c r="G306" s="10"/>
      <c r="I306" s="40" t="s">
        <v>528</v>
      </c>
      <c r="J306" t="s">
        <v>793</v>
      </c>
    </row>
  </sheetData>
  <mergeCells count="1">
    <mergeCell ref="C1:F1"/>
  </mergeCells>
  <conditionalFormatting sqref="B282:G299 D300:G305 C300:C306 A3:G281">
    <cfRule type="expression" dxfId="3" priority="24">
      <formula>NOT(ISBLANK($H3))</formula>
    </cfRule>
  </conditionalFormatting>
  <conditionalFormatting sqref="E10:E11">
    <cfRule type="expression" dxfId="2" priority="23">
      <formula>NOT(ISBLANK($H10))</formula>
    </cfRule>
  </conditionalFormatting>
  <conditionalFormatting sqref="B300:B305">
    <cfRule type="expression" dxfId="1" priority="22">
      <formula>NOT(ISBLANK($H300))</formula>
    </cfRule>
  </conditionalFormatting>
  <dataValidations count="2">
    <dataValidation type="date" allowBlank="1" showInputMessage="1" showErrorMessage="1" sqref="E3:F306">
      <formula1>43101</formula1>
      <formula2>47483</formula2>
    </dataValidation>
    <dataValidation type="list" allowBlank="1" showInputMessage="1" showErrorMessage="1" sqref="J3:J306">
      <formula1>PJM_Area</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7" sqref="F7:F9"/>
    </sheetView>
  </sheetViews>
  <sheetFormatPr defaultRowHeight="15" x14ac:dyDescent="0.25"/>
  <cols>
    <col min="2" max="2" width="11.42578125" customWidth="1"/>
    <col min="5" max="5" width="55" customWidth="1"/>
  </cols>
  <sheetData>
    <row r="2" spans="2:6" ht="26.25" x14ac:dyDescent="0.4">
      <c r="B2" s="22" t="s">
        <v>215</v>
      </c>
    </row>
    <row r="4" spans="2:6" x14ac:dyDescent="0.25">
      <c r="B4" t="s">
        <v>185</v>
      </c>
    </row>
    <row r="6" spans="2:6" x14ac:dyDescent="0.25">
      <c r="B6" s="2" t="s">
        <v>4</v>
      </c>
      <c r="C6" s="2" t="s">
        <v>134</v>
      </c>
      <c r="D6" s="2" t="s">
        <v>190</v>
      </c>
      <c r="E6" t="s">
        <v>186</v>
      </c>
      <c r="F6" s="2" t="s">
        <v>790</v>
      </c>
    </row>
    <row r="7" spans="2:6" x14ac:dyDescent="0.25">
      <c r="B7" s="12" t="s">
        <v>133</v>
      </c>
      <c r="C7" s="13" t="s">
        <v>100</v>
      </c>
      <c r="D7" s="18" t="s">
        <v>163</v>
      </c>
      <c r="E7" s="19" t="s">
        <v>191</v>
      </c>
      <c r="F7" s="41" t="s">
        <v>791</v>
      </c>
    </row>
    <row r="8" spans="2:6" x14ac:dyDescent="0.25">
      <c r="B8" s="12" t="s">
        <v>137</v>
      </c>
      <c r="C8" s="13" t="s">
        <v>101</v>
      </c>
      <c r="D8" s="18" t="s">
        <v>180</v>
      </c>
      <c r="E8" s="19" t="s">
        <v>187</v>
      </c>
      <c r="F8" s="41" t="s">
        <v>792</v>
      </c>
    </row>
    <row r="9" spans="2:6" x14ac:dyDescent="0.25">
      <c r="B9" s="12" t="s">
        <v>101</v>
      </c>
      <c r="C9" s="13" t="s">
        <v>135</v>
      </c>
      <c r="D9" s="17"/>
      <c r="E9" s="19" t="s">
        <v>192</v>
      </c>
      <c r="F9" s="41" t="s">
        <v>793</v>
      </c>
    </row>
    <row r="10" spans="2:6" x14ac:dyDescent="0.25">
      <c r="B10" s="12" t="s">
        <v>136</v>
      </c>
      <c r="E10" s="19" t="s">
        <v>161</v>
      </c>
    </row>
    <row r="11" spans="2:6" x14ac:dyDescent="0.25">
      <c r="B11" s="12"/>
      <c r="E11" s="19" t="s">
        <v>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2:G46"/>
  <sheetViews>
    <sheetView topLeftCell="A27" workbookViewId="0">
      <selection activeCell="D53" sqref="D53"/>
    </sheetView>
  </sheetViews>
  <sheetFormatPr defaultRowHeight="15" x14ac:dyDescent="0.25"/>
  <cols>
    <col min="3" max="3" width="18" customWidth="1"/>
    <col min="4" max="4" width="48.28515625" customWidth="1"/>
    <col min="5" max="5" width="35.140625" customWidth="1"/>
    <col min="6" max="6" width="42.140625" customWidth="1"/>
    <col min="7" max="7" width="34.28515625" customWidth="1"/>
  </cols>
  <sheetData>
    <row r="22" spans="3:7" ht="78" customHeight="1" thickBot="1" x14ac:dyDescent="0.3">
      <c r="C22" s="36" t="s">
        <v>386</v>
      </c>
      <c r="D22" s="23" t="s">
        <v>287</v>
      </c>
      <c r="E22" s="24" t="s">
        <v>385</v>
      </c>
      <c r="F22" s="23" t="s">
        <v>288</v>
      </c>
      <c r="G22" s="25" t="s">
        <v>289</v>
      </c>
    </row>
    <row r="23" spans="3:7" ht="27" thickTop="1" thickBot="1" x14ac:dyDescent="0.3">
      <c r="C23" s="26" t="s">
        <v>361</v>
      </c>
      <c r="D23" s="27" t="s">
        <v>290</v>
      </c>
      <c r="E23" s="28" t="s">
        <v>291</v>
      </c>
      <c r="F23" s="28" t="s">
        <v>292</v>
      </c>
      <c r="G23" s="29" t="s">
        <v>293</v>
      </c>
    </row>
    <row r="24" spans="3:7" ht="27" thickTop="1" thickBot="1" x14ac:dyDescent="0.3">
      <c r="C24" s="26" t="s">
        <v>362</v>
      </c>
      <c r="D24" s="30" t="s">
        <v>294</v>
      </c>
      <c r="E24" s="31" t="s">
        <v>295</v>
      </c>
      <c r="F24" s="31" t="s">
        <v>296</v>
      </c>
      <c r="G24" s="32" t="s">
        <v>297</v>
      </c>
    </row>
    <row r="25" spans="3:7" ht="16.5" thickTop="1" thickBot="1" x14ac:dyDescent="0.3">
      <c r="C25" s="26" t="s">
        <v>363</v>
      </c>
      <c r="D25" s="30" t="s">
        <v>298</v>
      </c>
      <c r="E25" s="31" t="s">
        <v>299</v>
      </c>
      <c r="F25" s="31" t="s">
        <v>300</v>
      </c>
      <c r="G25" s="32" t="s">
        <v>301</v>
      </c>
    </row>
    <row r="26" spans="3:7" ht="27" thickTop="1" thickBot="1" x14ac:dyDescent="0.3">
      <c r="C26" s="26" t="s">
        <v>364</v>
      </c>
      <c r="D26" s="30" t="s">
        <v>302</v>
      </c>
      <c r="E26" s="31" t="s">
        <v>303</v>
      </c>
      <c r="F26" s="31" t="s">
        <v>304</v>
      </c>
      <c r="G26" s="32" t="s">
        <v>293</v>
      </c>
    </row>
    <row r="27" spans="3:7" ht="16.5" thickTop="1" thickBot="1" x14ac:dyDescent="0.3">
      <c r="C27" s="26" t="s">
        <v>365</v>
      </c>
      <c r="D27" s="30" t="s">
        <v>305</v>
      </c>
      <c r="E27" s="31" t="s">
        <v>306</v>
      </c>
      <c r="F27" s="31" t="s">
        <v>307</v>
      </c>
      <c r="G27" s="32" t="s">
        <v>308</v>
      </c>
    </row>
    <row r="28" spans="3:7" ht="27" thickTop="1" thickBot="1" x14ac:dyDescent="0.3">
      <c r="C28" s="26" t="s">
        <v>366</v>
      </c>
      <c r="D28" s="30" t="s">
        <v>309</v>
      </c>
      <c r="E28" s="31" t="s">
        <v>310</v>
      </c>
      <c r="F28" s="31" t="s">
        <v>311</v>
      </c>
      <c r="G28" s="32" t="s">
        <v>312</v>
      </c>
    </row>
    <row r="29" spans="3:7" ht="39.75" thickTop="1" thickBot="1" x14ac:dyDescent="0.3">
      <c r="C29" s="26" t="s">
        <v>367</v>
      </c>
      <c r="D29" s="30" t="s">
        <v>313</v>
      </c>
      <c r="E29" s="31" t="s">
        <v>314</v>
      </c>
      <c r="F29" s="31" t="s">
        <v>315</v>
      </c>
      <c r="G29" s="32" t="s">
        <v>316</v>
      </c>
    </row>
    <row r="30" spans="3:7" ht="16.5" thickTop="1" thickBot="1" x14ac:dyDescent="0.3">
      <c r="C30" s="26" t="s">
        <v>368</v>
      </c>
      <c r="D30" s="30" t="s">
        <v>317</v>
      </c>
      <c r="E30" s="31" t="s">
        <v>318</v>
      </c>
      <c r="F30" s="31" t="s">
        <v>319</v>
      </c>
      <c r="G30" s="32" t="s">
        <v>320</v>
      </c>
    </row>
    <row r="31" spans="3:7" ht="16.5" thickTop="1" thickBot="1" x14ac:dyDescent="0.3">
      <c r="C31" s="26" t="s">
        <v>369</v>
      </c>
      <c r="D31" s="30" t="s">
        <v>321</v>
      </c>
      <c r="E31" s="31" t="s">
        <v>322</v>
      </c>
      <c r="F31" s="31" t="s">
        <v>323</v>
      </c>
      <c r="G31" s="32" t="s">
        <v>301</v>
      </c>
    </row>
    <row r="32" spans="3:7" ht="16.5" thickTop="1" thickBot="1" x14ac:dyDescent="0.3">
      <c r="C32" s="26" t="s">
        <v>370</v>
      </c>
      <c r="D32" s="30" t="s">
        <v>324</v>
      </c>
      <c r="E32" s="31" t="s">
        <v>322</v>
      </c>
      <c r="F32" s="31" t="s">
        <v>323</v>
      </c>
      <c r="G32" s="32" t="s">
        <v>301</v>
      </c>
    </row>
    <row r="33" spans="3:7" ht="16.5" thickTop="1" thickBot="1" x14ac:dyDescent="0.3">
      <c r="C33" s="26" t="s">
        <v>371</v>
      </c>
      <c r="D33" s="30" t="s">
        <v>325</v>
      </c>
      <c r="E33" s="31" t="s">
        <v>326</v>
      </c>
      <c r="F33" s="31" t="s">
        <v>319</v>
      </c>
      <c r="G33" s="32" t="s">
        <v>320</v>
      </c>
    </row>
    <row r="34" spans="3:7" ht="16.5" thickTop="1" thickBot="1" x14ac:dyDescent="0.3">
      <c r="C34" s="26" t="s">
        <v>372</v>
      </c>
      <c r="D34" s="27" t="s">
        <v>327</v>
      </c>
      <c r="E34" s="28" t="s">
        <v>328</v>
      </c>
      <c r="F34" s="28" t="s">
        <v>329</v>
      </c>
      <c r="G34" s="29" t="s">
        <v>320</v>
      </c>
    </row>
    <row r="35" spans="3:7" ht="16.5" thickTop="1" thickBot="1" x14ac:dyDescent="0.3">
      <c r="C35" s="26" t="s">
        <v>373</v>
      </c>
      <c r="D35" s="30" t="s">
        <v>330</v>
      </c>
      <c r="E35" s="31" t="s">
        <v>331</v>
      </c>
      <c r="F35" s="31" t="s">
        <v>307</v>
      </c>
      <c r="G35" s="32" t="s">
        <v>332</v>
      </c>
    </row>
    <row r="36" spans="3:7" ht="16.5" thickTop="1" thickBot="1" x14ac:dyDescent="0.3">
      <c r="C36" s="26" t="s">
        <v>374</v>
      </c>
      <c r="D36" s="30" t="s">
        <v>333</v>
      </c>
      <c r="E36" s="31" t="s">
        <v>334</v>
      </c>
      <c r="F36" s="31" t="s">
        <v>335</v>
      </c>
      <c r="G36" s="32" t="s">
        <v>308</v>
      </c>
    </row>
    <row r="37" spans="3:7" ht="16.5" thickTop="1" thickBot="1" x14ac:dyDescent="0.3">
      <c r="C37" s="26" t="s">
        <v>375</v>
      </c>
      <c r="D37" s="30" t="s">
        <v>336</v>
      </c>
      <c r="E37" s="31" t="s">
        <v>337</v>
      </c>
      <c r="F37" s="31" t="s">
        <v>319</v>
      </c>
      <c r="G37" s="32" t="s">
        <v>332</v>
      </c>
    </row>
    <row r="38" spans="3:7" ht="16.5" thickTop="1" thickBot="1" x14ac:dyDescent="0.3">
      <c r="C38" s="26" t="s">
        <v>376</v>
      </c>
      <c r="D38" s="30" t="s">
        <v>338</v>
      </c>
      <c r="E38" s="31" t="s">
        <v>310</v>
      </c>
      <c r="F38" s="31" t="s">
        <v>319</v>
      </c>
      <c r="G38" s="32" t="s">
        <v>339</v>
      </c>
    </row>
    <row r="39" spans="3:7" ht="16.5" thickTop="1" thickBot="1" x14ac:dyDescent="0.3">
      <c r="C39" s="26" t="s">
        <v>377</v>
      </c>
      <c r="D39" s="30" t="s">
        <v>340</v>
      </c>
      <c r="E39" s="31" t="s">
        <v>341</v>
      </c>
      <c r="F39" s="31" t="s">
        <v>342</v>
      </c>
      <c r="G39" s="32" t="s">
        <v>343</v>
      </c>
    </row>
    <row r="40" spans="3:7" ht="16.5" thickTop="1" thickBot="1" x14ac:dyDescent="0.3">
      <c r="C40" s="26" t="s">
        <v>378</v>
      </c>
      <c r="D40" s="30" t="s">
        <v>344</v>
      </c>
      <c r="E40" s="31" t="s">
        <v>341</v>
      </c>
      <c r="F40" s="31" t="s">
        <v>342</v>
      </c>
      <c r="G40" s="32" t="s">
        <v>343</v>
      </c>
    </row>
    <row r="41" spans="3:7" ht="27" thickTop="1" thickBot="1" x14ac:dyDescent="0.3">
      <c r="C41" s="26" t="s">
        <v>379</v>
      </c>
      <c r="D41" s="30" t="s">
        <v>345</v>
      </c>
      <c r="E41" s="31" t="s">
        <v>346</v>
      </c>
      <c r="F41" s="31" t="s">
        <v>307</v>
      </c>
      <c r="G41" s="32" t="s">
        <v>293</v>
      </c>
    </row>
    <row r="42" spans="3:7" ht="27" thickTop="1" thickBot="1" x14ac:dyDescent="0.3">
      <c r="C42" s="26" t="s">
        <v>380</v>
      </c>
      <c r="D42" s="30" t="s">
        <v>347</v>
      </c>
      <c r="E42" s="31" t="s">
        <v>348</v>
      </c>
      <c r="F42" s="31" t="s">
        <v>349</v>
      </c>
      <c r="G42" s="32" t="s">
        <v>293</v>
      </c>
    </row>
    <row r="43" spans="3:7" ht="16.5" thickTop="1" thickBot="1" x14ac:dyDescent="0.3">
      <c r="C43" s="26" t="s">
        <v>381</v>
      </c>
      <c r="D43" s="30" t="s">
        <v>350</v>
      </c>
      <c r="E43" s="31" t="s">
        <v>351</v>
      </c>
      <c r="F43" s="31" t="s">
        <v>352</v>
      </c>
      <c r="G43" s="32" t="s">
        <v>353</v>
      </c>
    </row>
    <row r="44" spans="3:7" ht="27" thickTop="1" thickBot="1" x14ac:dyDescent="0.3">
      <c r="C44" s="26" t="s">
        <v>382</v>
      </c>
      <c r="D44" s="30" t="s">
        <v>354</v>
      </c>
      <c r="E44" s="31" t="s">
        <v>355</v>
      </c>
      <c r="F44" s="31" t="s">
        <v>307</v>
      </c>
      <c r="G44" s="32" t="s">
        <v>356</v>
      </c>
    </row>
    <row r="45" spans="3:7" ht="16.5" thickTop="1" thickBot="1" x14ac:dyDescent="0.3">
      <c r="C45" s="26" t="s">
        <v>383</v>
      </c>
      <c r="D45" s="30" t="s">
        <v>357</v>
      </c>
      <c r="E45" s="31" t="s">
        <v>358</v>
      </c>
      <c r="F45" s="31" t="s">
        <v>311</v>
      </c>
      <c r="G45" s="32" t="s">
        <v>320</v>
      </c>
    </row>
    <row r="46" spans="3:7" ht="27" thickTop="1" thickBot="1" x14ac:dyDescent="0.3">
      <c r="C46" s="26" t="s">
        <v>384</v>
      </c>
      <c r="D46" s="33" t="s">
        <v>359</v>
      </c>
      <c r="E46" s="34" t="s">
        <v>360</v>
      </c>
      <c r="F46" s="34" t="s">
        <v>319</v>
      </c>
      <c r="G46" s="35" t="s">
        <v>312</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workbookViewId="0">
      <pane xSplit="1" ySplit="2" topLeftCell="B51" activePane="bottomRight" state="frozen"/>
      <selection pane="topRight" activeCell="B1" sqref="B1"/>
      <selection pane="bottomLeft" activeCell="A2" sqref="A2"/>
      <selection pane="bottomRight" activeCell="D154" sqref="D154"/>
    </sheetView>
  </sheetViews>
  <sheetFormatPr defaultRowHeight="15" customHeight="1" x14ac:dyDescent="0.25"/>
  <cols>
    <col min="1" max="1" width="19.7109375" bestFit="1" customWidth="1"/>
    <col min="2" max="2" width="7.5703125" style="16" customWidth="1"/>
    <col min="3" max="3" width="9.5703125" customWidth="1"/>
    <col min="4" max="4" width="13.7109375" bestFit="1" customWidth="1"/>
    <col min="5" max="5" width="17.5703125" bestFit="1" customWidth="1"/>
    <col min="6" max="6" width="19" customWidth="1"/>
    <col min="7" max="7" width="20.7109375" customWidth="1"/>
    <col min="8" max="8" width="81.140625" bestFit="1" customWidth="1"/>
    <col min="9" max="9" width="18.140625" bestFit="1" customWidth="1"/>
    <col min="10" max="12" width="81.140625" style="40" bestFit="1" customWidth="1"/>
    <col min="13" max="13" width="24.7109375" style="48" customWidth="1"/>
    <col min="14" max="14" width="17.5703125" style="9" customWidth="1"/>
    <col min="15" max="15" width="21.42578125" customWidth="1"/>
  </cols>
  <sheetData>
    <row r="1" spans="1:15" ht="15" customHeight="1" x14ac:dyDescent="0.25">
      <c r="A1" s="16">
        <v>1</v>
      </c>
      <c r="B1" s="16">
        <v>2</v>
      </c>
      <c r="C1" s="16">
        <v>3</v>
      </c>
      <c r="D1" s="16">
        <v>4</v>
      </c>
      <c r="E1" s="16">
        <v>5</v>
      </c>
      <c r="F1" s="16">
        <v>6</v>
      </c>
      <c r="G1" s="16">
        <v>7</v>
      </c>
      <c r="H1" s="16">
        <v>8</v>
      </c>
      <c r="I1" s="16">
        <v>9</v>
      </c>
      <c r="J1" s="16">
        <v>10</v>
      </c>
      <c r="K1" s="16">
        <v>11</v>
      </c>
      <c r="L1" s="16">
        <v>12</v>
      </c>
      <c r="M1" s="47">
        <v>13</v>
      </c>
      <c r="N1" s="51">
        <v>14</v>
      </c>
      <c r="O1" s="16">
        <v>15</v>
      </c>
    </row>
    <row r="2" spans="1:15" ht="15" customHeight="1" x14ac:dyDescent="0.25">
      <c r="A2" t="s">
        <v>671</v>
      </c>
      <c r="B2" s="16" t="s">
        <v>670</v>
      </c>
      <c r="C2" t="s">
        <v>669</v>
      </c>
      <c r="D2" t="s">
        <v>668</v>
      </c>
      <c r="E2" t="s">
        <v>667</v>
      </c>
      <c r="F2" t="s">
        <v>666</v>
      </c>
      <c r="G2" t="s">
        <v>665</v>
      </c>
      <c r="H2" t="s">
        <v>186</v>
      </c>
      <c r="I2" t="s">
        <v>664</v>
      </c>
      <c r="J2" s="40" t="s">
        <v>663</v>
      </c>
      <c r="K2" s="40" t="s">
        <v>3</v>
      </c>
      <c r="L2" s="40" t="s">
        <v>662</v>
      </c>
      <c r="M2" s="48" t="s">
        <v>661</v>
      </c>
      <c r="N2" s="9" t="s">
        <v>660</v>
      </c>
      <c r="O2" t="s">
        <v>4</v>
      </c>
    </row>
    <row r="3" spans="1:15" s="44" customFormat="1" ht="15" customHeight="1" x14ac:dyDescent="0.25">
      <c r="A3" s="44" t="s">
        <v>110</v>
      </c>
      <c r="B3" s="17">
        <v>25</v>
      </c>
      <c r="D3" s="44" t="s">
        <v>699</v>
      </c>
      <c r="E3" s="44" t="s">
        <v>468</v>
      </c>
      <c r="F3" s="45">
        <v>43399</v>
      </c>
      <c r="H3" s="44" t="s">
        <v>687</v>
      </c>
      <c r="I3" s="44" t="s">
        <v>704</v>
      </c>
      <c r="J3" s="46" t="s">
        <v>700</v>
      </c>
      <c r="K3" s="46"/>
      <c r="L3" s="46"/>
      <c r="M3" s="49"/>
      <c r="N3" s="45"/>
    </row>
    <row r="4" spans="1:15" s="44" customFormat="1" ht="15" customHeight="1" x14ac:dyDescent="0.25">
      <c r="A4" s="44" t="s">
        <v>111</v>
      </c>
      <c r="B4" s="17">
        <v>49</v>
      </c>
      <c r="D4" s="44" t="s">
        <v>701</v>
      </c>
      <c r="E4" s="44" t="s">
        <v>526</v>
      </c>
      <c r="F4" s="45">
        <v>43399</v>
      </c>
      <c r="G4" s="45">
        <v>43476</v>
      </c>
      <c r="H4" s="44" t="s">
        <v>161</v>
      </c>
      <c r="I4" s="44" t="s">
        <v>702</v>
      </c>
      <c r="J4" s="46" t="s">
        <v>703</v>
      </c>
      <c r="K4" s="46" t="s">
        <v>713</v>
      </c>
      <c r="L4" s="46" t="s">
        <v>714</v>
      </c>
      <c r="M4" s="49">
        <v>0.2</v>
      </c>
      <c r="N4" s="45">
        <v>43678</v>
      </c>
      <c r="O4" s="44" t="s">
        <v>470</v>
      </c>
    </row>
    <row r="5" spans="1:15" s="44" customFormat="1" ht="15" customHeight="1" x14ac:dyDescent="0.25">
      <c r="A5" s="44" t="s">
        <v>25</v>
      </c>
      <c r="B5" s="17">
        <v>44</v>
      </c>
      <c r="D5" s="44" t="s">
        <v>705</v>
      </c>
      <c r="E5" s="44" t="s">
        <v>526</v>
      </c>
      <c r="F5" s="45">
        <v>43399</v>
      </c>
      <c r="G5" s="45">
        <v>43476</v>
      </c>
      <c r="H5" s="44" t="s">
        <v>687</v>
      </c>
      <c r="I5" s="44" t="s">
        <v>704</v>
      </c>
      <c r="J5" s="46" t="s">
        <v>706</v>
      </c>
      <c r="K5" s="46" t="s">
        <v>715</v>
      </c>
      <c r="L5" s="46" t="s">
        <v>716</v>
      </c>
      <c r="M5" s="49">
        <v>68.88</v>
      </c>
      <c r="N5" s="45">
        <v>44713</v>
      </c>
      <c r="O5" s="44" t="s">
        <v>578</v>
      </c>
    </row>
    <row r="6" spans="1:15" ht="15" customHeight="1" x14ac:dyDescent="0.25">
      <c r="A6" s="44" t="s">
        <v>27</v>
      </c>
      <c r="B6" s="16">
        <v>12</v>
      </c>
      <c r="D6" t="s">
        <v>707</v>
      </c>
      <c r="E6" t="s">
        <v>468</v>
      </c>
      <c r="F6" s="9">
        <v>43399</v>
      </c>
      <c r="H6" t="s">
        <v>687</v>
      </c>
      <c r="I6" t="s">
        <v>704</v>
      </c>
      <c r="J6" s="40" t="s">
        <v>708</v>
      </c>
      <c r="K6" s="43"/>
      <c r="L6" s="43"/>
      <c r="M6" s="50"/>
      <c r="N6" s="42"/>
      <c r="O6" s="41"/>
    </row>
    <row r="7" spans="1:15" s="44" customFormat="1" ht="15" customHeight="1" x14ac:dyDescent="0.25">
      <c r="A7" s="44" t="s">
        <v>233</v>
      </c>
      <c r="B7" s="17">
        <v>42</v>
      </c>
      <c r="D7" s="44" t="s">
        <v>709</v>
      </c>
      <c r="E7" s="44" t="s">
        <v>526</v>
      </c>
      <c r="F7" s="45">
        <v>43433</v>
      </c>
      <c r="G7" s="45">
        <v>43476</v>
      </c>
      <c r="H7" s="44" t="s">
        <v>687</v>
      </c>
      <c r="I7" s="44" t="s">
        <v>704</v>
      </c>
      <c r="J7" s="46" t="s">
        <v>710</v>
      </c>
      <c r="K7" s="46" t="s">
        <v>711</v>
      </c>
      <c r="L7" s="46" t="s">
        <v>712</v>
      </c>
      <c r="M7" s="49">
        <f>753/1000</f>
        <v>0.753</v>
      </c>
      <c r="N7" s="45">
        <v>43535</v>
      </c>
      <c r="O7" s="44" t="s">
        <v>470</v>
      </c>
    </row>
    <row r="8" spans="1:15" s="44" customFormat="1" ht="15" customHeight="1" x14ac:dyDescent="0.25">
      <c r="A8" s="44" t="s">
        <v>129</v>
      </c>
      <c r="B8" s="17">
        <v>11</v>
      </c>
      <c r="D8" s="44" t="s">
        <v>717</v>
      </c>
      <c r="E8" s="44" t="s">
        <v>468</v>
      </c>
      <c r="F8" s="45">
        <v>43476</v>
      </c>
      <c r="H8" s="44" t="s">
        <v>687</v>
      </c>
      <c r="I8" s="44" t="s">
        <v>704</v>
      </c>
      <c r="J8" s="46" t="s">
        <v>718</v>
      </c>
      <c r="K8" s="46"/>
      <c r="L8" s="46"/>
      <c r="M8" s="49"/>
      <c r="N8" s="45"/>
    </row>
    <row r="9" spans="1:15" s="44" customFormat="1" ht="15" customHeight="1" x14ac:dyDescent="0.25">
      <c r="A9" s="44" t="s">
        <v>248</v>
      </c>
      <c r="B9" s="17">
        <v>19</v>
      </c>
      <c r="D9" s="44" t="s">
        <v>723</v>
      </c>
      <c r="E9" s="44" t="s">
        <v>468</v>
      </c>
      <c r="F9" s="45">
        <v>43476</v>
      </c>
      <c r="H9" s="44" t="s">
        <v>687</v>
      </c>
      <c r="I9" s="44" t="s">
        <v>704</v>
      </c>
      <c r="J9" s="46" t="s">
        <v>719</v>
      </c>
      <c r="K9" s="46"/>
      <c r="L9" s="46"/>
      <c r="M9" s="49"/>
      <c r="N9" s="45"/>
    </row>
    <row r="10" spans="1:15" s="44" customFormat="1" ht="15" customHeight="1" x14ac:dyDescent="0.25">
      <c r="A10" s="44" t="s">
        <v>250</v>
      </c>
      <c r="B10" s="17">
        <v>23</v>
      </c>
      <c r="D10" s="44" t="s">
        <v>724</v>
      </c>
      <c r="E10" s="44" t="s">
        <v>468</v>
      </c>
      <c r="F10" s="45">
        <v>43476</v>
      </c>
      <c r="H10" s="44" t="s">
        <v>687</v>
      </c>
      <c r="I10" s="44" t="s">
        <v>704</v>
      </c>
      <c r="J10" s="46" t="s">
        <v>720</v>
      </c>
      <c r="K10" s="46"/>
      <c r="L10" s="46"/>
      <c r="M10" s="49"/>
      <c r="N10" s="45"/>
    </row>
    <row r="11" spans="1:15" s="44" customFormat="1" ht="15" customHeight="1" x14ac:dyDescent="0.25">
      <c r="A11" s="44" t="s">
        <v>228</v>
      </c>
      <c r="B11" s="17">
        <v>25</v>
      </c>
      <c r="D11" s="44" t="s">
        <v>722</v>
      </c>
      <c r="E11" s="44" t="s">
        <v>468</v>
      </c>
      <c r="F11" s="45">
        <v>43476</v>
      </c>
      <c r="H11" s="44" t="s">
        <v>687</v>
      </c>
      <c r="I11" s="44" t="s">
        <v>704</v>
      </c>
      <c r="J11" s="46" t="s">
        <v>721</v>
      </c>
      <c r="K11" s="46"/>
      <c r="L11" s="46"/>
      <c r="M11" s="49"/>
      <c r="N11" s="45"/>
    </row>
    <row r="12" spans="1:15" s="44" customFormat="1" ht="15" customHeight="1" x14ac:dyDescent="0.25">
      <c r="A12" s="44" t="s">
        <v>236</v>
      </c>
      <c r="B12" s="17">
        <v>27</v>
      </c>
      <c r="D12" s="44" t="s">
        <v>725</v>
      </c>
      <c r="E12" s="44" t="s">
        <v>468</v>
      </c>
      <c r="F12" s="45">
        <v>43476</v>
      </c>
      <c r="H12" s="44" t="s">
        <v>687</v>
      </c>
      <c r="I12" s="44" t="s">
        <v>704</v>
      </c>
      <c r="J12" s="46" t="s">
        <v>726</v>
      </c>
      <c r="K12" s="46"/>
      <c r="L12" s="46"/>
      <c r="M12" s="49">
        <v>5.8</v>
      </c>
      <c r="N12" s="45"/>
    </row>
    <row r="13" spans="1:15" s="44" customFormat="1" ht="15" customHeight="1" x14ac:dyDescent="0.25">
      <c r="A13" s="44" t="s">
        <v>224</v>
      </c>
      <c r="B13" s="17">
        <v>29</v>
      </c>
      <c r="D13" s="44" t="s">
        <v>728</v>
      </c>
      <c r="E13" s="44" t="s">
        <v>468</v>
      </c>
      <c r="F13" s="45">
        <v>43476</v>
      </c>
      <c r="H13" s="44" t="s">
        <v>686</v>
      </c>
      <c r="I13" s="44" t="s">
        <v>727</v>
      </c>
      <c r="J13" s="46" t="s">
        <v>729</v>
      </c>
      <c r="K13" s="46"/>
      <c r="L13" s="46"/>
      <c r="M13" s="49"/>
      <c r="N13" s="45"/>
    </row>
    <row r="14" spans="1:15" s="44" customFormat="1" ht="15" customHeight="1" x14ac:dyDescent="0.25">
      <c r="A14" s="44" t="s">
        <v>227</v>
      </c>
      <c r="B14" s="17">
        <v>32</v>
      </c>
      <c r="D14" s="44" t="s">
        <v>730</v>
      </c>
      <c r="E14" s="44" t="s">
        <v>468</v>
      </c>
      <c r="F14" s="45">
        <v>43476</v>
      </c>
      <c r="H14" s="44" t="s">
        <v>691</v>
      </c>
      <c r="I14" s="44" t="s">
        <v>731</v>
      </c>
      <c r="J14" s="46" t="s">
        <v>732</v>
      </c>
      <c r="K14" s="46"/>
      <c r="L14" s="46"/>
      <c r="M14" s="49"/>
      <c r="N14" s="45"/>
    </row>
    <row r="15" spans="1:15" s="44" customFormat="1" ht="15" customHeight="1" x14ac:dyDescent="0.25">
      <c r="A15" s="44" t="s">
        <v>267</v>
      </c>
      <c r="B15" s="54" t="s">
        <v>697</v>
      </c>
      <c r="D15" t="s">
        <v>733</v>
      </c>
      <c r="E15" s="44" t="s">
        <v>526</v>
      </c>
      <c r="F15" s="45">
        <v>43476</v>
      </c>
      <c r="G15" s="45">
        <v>43516</v>
      </c>
      <c r="H15" t="s">
        <v>161</v>
      </c>
      <c r="I15" s="44" t="s">
        <v>736</v>
      </c>
      <c r="J15" s="46" t="s">
        <v>734</v>
      </c>
      <c r="K15" s="46" t="s">
        <v>573</v>
      </c>
      <c r="L15" t="s">
        <v>735</v>
      </c>
      <c r="M15" s="49">
        <v>0.14000000000000001</v>
      </c>
      <c r="N15" s="45">
        <v>43983</v>
      </c>
      <c r="O15" s="44" t="s">
        <v>477</v>
      </c>
    </row>
    <row r="16" spans="1:15" s="44" customFormat="1" ht="15" customHeight="1" x14ac:dyDescent="0.25">
      <c r="A16" s="44" t="s">
        <v>268</v>
      </c>
      <c r="B16" s="54" t="s">
        <v>698</v>
      </c>
      <c r="E16" s="44" t="s">
        <v>526</v>
      </c>
      <c r="F16" s="45">
        <v>43476</v>
      </c>
      <c r="G16" s="45">
        <v>43516</v>
      </c>
      <c r="H16" t="s">
        <v>161</v>
      </c>
      <c r="I16" s="44" t="s">
        <v>736</v>
      </c>
      <c r="J16" s="46" t="s">
        <v>737</v>
      </c>
      <c r="K16" s="46" t="s">
        <v>572</v>
      </c>
      <c r="L16" t="s">
        <v>735</v>
      </c>
      <c r="M16" s="49">
        <v>0.14000000000000001</v>
      </c>
      <c r="N16" s="45">
        <v>44012</v>
      </c>
      <c r="O16" s="44" t="s">
        <v>477</v>
      </c>
    </row>
    <row r="17" spans="1:15" s="44" customFormat="1" ht="15" customHeight="1" x14ac:dyDescent="0.25">
      <c r="A17" s="44" t="s">
        <v>418</v>
      </c>
      <c r="B17" s="55" t="s">
        <v>505</v>
      </c>
      <c r="E17" s="44" t="s">
        <v>526</v>
      </c>
      <c r="F17" s="45">
        <v>43371</v>
      </c>
      <c r="G17" s="45">
        <v>43399</v>
      </c>
      <c r="H17" s="44" t="s">
        <v>187</v>
      </c>
      <c r="I17" s="46" t="s">
        <v>738</v>
      </c>
      <c r="J17" s="46" t="s">
        <v>739</v>
      </c>
      <c r="K17" s="46" t="s">
        <v>740</v>
      </c>
      <c r="L17" s="46" t="s">
        <v>741</v>
      </c>
      <c r="M17" s="49">
        <v>57.1</v>
      </c>
      <c r="N17" s="45">
        <v>44926</v>
      </c>
      <c r="O17" s="44" t="s">
        <v>477</v>
      </c>
    </row>
    <row r="18" spans="1:15" ht="15" customHeight="1" x14ac:dyDescent="0.25">
      <c r="A18" t="s">
        <v>59</v>
      </c>
      <c r="B18" s="16">
        <v>7</v>
      </c>
      <c r="E18" t="s">
        <v>468</v>
      </c>
      <c r="H18" t="s">
        <v>187</v>
      </c>
      <c r="J18" s="40" t="s">
        <v>621</v>
      </c>
    </row>
    <row r="19" spans="1:15" ht="15" customHeight="1" x14ac:dyDescent="0.25">
      <c r="A19" t="s">
        <v>57</v>
      </c>
      <c r="B19" s="16">
        <v>6</v>
      </c>
      <c r="E19" t="s">
        <v>468</v>
      </c>
      <c r="H19" t="s">
        <v>187</v>
      </c>
      <c r="J19" s="40" t="s">
        <v>622</v>
      </c>
    </row>
    <row r="20" spans="1:15" ht="15" customHeight="1" x14ac:dyDescent="0.25">
      <c r="A20" t="s">
        <v>51</v>
      </c>
      <c r="B20" s="16">
        <v>3</v>
      </c>
      <c r="E20" t="s">
        <v>468</v>
      </c>
      <c r="H20" t="s">
        <v>687</v>
      </c>
      <c r="J20" s="40" t="s">
        <v>625</v>
      </c>
    </row>
    <row r="21" spans="1:15" ht="15" customHeight="1" x14ac:dyDescent="0.25">
      <c r="A21" t="s">
        <v>69</v>
      </c>
      <c r="B21" s="16">
        <v>12</v>
      </c>
      <c r="E21" t="s">
        <v>468</v>
      </c>
      <c r="H21" t="s">
        <v>187</v>
      </c>
      <c r="J21" s="40" t="s">
        <v>616</v>
      </c>
    </row>
    <row r="22" spans="1:15" ht="15" customHeight="1" x14ac:dyDescent="0.25">
      <c r="A22" t="s">
        <v>73</v>
      </c>
      <c r="B22" s="16">
        <v>14</v>
      </c>
      <c r="E22" t="s">
        <v>468</v>
      </c>
      <c r="H22" t="s">
        <v>187</v>
      </c>
      <c r="J22" s="40" t="s">
        <v>614</v>
      </c>
    </row>
    <row r="23" spans="1:15" ht="15" customHeight="1" x14ac:dyDescent="0.25">
      <c r="A23" t="s">
        <v>71</v>
      </c>
      <c r="B23" s="16">
        <v>13</v>
      </c>
      <c r="E23" t="s">
        <v>468</v>
      </c>
      <c r="H23" t="s">
        <v>187</v>
      </c>
      <c r="J23" s="40" t="s">
        <v>615</v>
      </c>
    </row>
    <row r="24" spans="1:15" ht="15" customHeight="1" x14ac:dyDescent="0.25">
      <c r="A24" t="s">
        <v>61</v>
      </c>
      <c r="B24" s="16">
        <v>8</v>
      </c>
      <c r="E24" t="s">
        <v>468</v>
      </c>
      <c r="H24" t="s">
        <v>694</v>
      </c>
      <c r="J24" s="40" t="s">
        <v>620</v>
      </c>
    </row>
    <row r="25" spans="1:15" ht="15" customHeight="1" x14ac:dyDescent="0.25">
      <c r="A25" t="s">
        <v>678</v>
      </c>
      <c r="B25" s="16">
        <v>7</v>
      </c>
      <c r="E25" t="s">
        <v>468</v>
      </c>
      <c r="J25" s="40" t="s">
        <v>628</v>
      </c>
    </row>
    <row r="26" spans="1:15" ht="15" customHeight="1" x14ac:dyDescent="0.25">
      <c r="A26" t="s">
        <v>49</v>
      </c>
      <c r="B26" s="16">
        <v>2</v>
      </c>
      <c r="E26" t="s">
        <v>468</v>
      </c>
      <c r="H26" t="s">
        <v>687</v>
      </c>
      <c r="J26" s="40" t="s">
        <v>626</v>
      </c>
    </row>
    <row r="27" spans="1:15" ht="15" customHeight="1" x14ac:dyDescent="0.25">
      <c r="A27" t="s">
        <v>67</v>
      </c>
      <c r="B27" s="16">
        <v>11</v>
      </c>
      <c r="E27" t="s">
        <v>468</v>
      </c>
      <c r="H27" t="s">
        <v>161</v>
      </c>
      <c r="J27" s="40" t="s">
        <v>617</v>
      </c>
    </row>
    <row r="28" spans="1:15" ht="15" customHeight="1" x14ac:dyDescent="0.25">
      <c r="A28" t="s">
        <v>12</v>
      </c>
      <c r="B28" s="16">
        <v>15</v>
      </c>
      <c r="E28" t="s">
        <v>468</v>
      </c>
      <c r="H28" t="s">
        <v>161</v>
      </c>
      <c r="J28" s="40" t="s">
        <v>613</v>
      </c>
    </row>
    <row r="29" spans="1:15" ht="15" customHeight="1" x14ac:dyDescent="0.25">
      <c r="A29" t="s">
        <v>55</v>
      </c>
      <c r="B29" s="16">
        <v>5</v>
      </c>
      <c r="E29" t="s">
        <v>468</v>
      </c>
      <c r="H29" t="s">
        <v>187</v>
      </c>
      <c r="J29" s="40" t="s">
        <v>623</v>
      </c>
    </row>
    <row r="30" spans="1:15" ht="15" customHeight="1" x14ac:dyDescent="0.25">
      <c r="A30" t="s">
        <v>53</v>
      </c>
      <c r="B30" s="16">
        <v>4</v>
      </c>
      <c r="E30" t="s">
        <v>468</v>
      </c>
      <c r="H30" t="s">
        <v>687</v>
      </c>
      <c r="J30" s="40" t="s">
        <v>624</v>
      </c>
    </row>
    <row r="31" spans="1:15" ht="15" customHeight="1" x14ac:dyDescent="0.25">
      <c r="A31" t="s">
        <v>18</v>
      </c>
      <c r="B31" s="16">
        <v>21</v>
      </c>
      <c r="E31" t="s">
        <v>468</v>
      </c>
      <c r="H31" t="s">
        <v>687</v>
      </c>
      <c r="J31" s="40" t="s">
        <v>607</v>
      </c>
    </row>
    <row r="32" spans="1:15" ht="15" customHeight="1" x14ac:dyDescent="0.25">
      <c r="A32" t="s">
        <v>21</v>
      </c>
      <c r="B32" s="16">
        <v>24</v>
      </c>
      <c r="E32" t="s">
        <v>468</v>
      </c>
      <c r="H32" t="s">
        <v>687</v>
      </c>
      <c r="J32" s="40" t="s">
        <v>604</v>
      </c>
    </row>
    <row r="33" spans="1:10" ht="15" customHeight="1" x14ac:dyDescent="0.25">
      <c r="A33" t="s">
        <v>22</v>
      </c>
      <c r="B33" s="16">
        <v>25</v>
      </c>
      <c r="E33" t="s">
        <v>468</v>
      </c>
      <c r="H33" t="s">
        <v>687</v>
      </c>
      <c r="J33" s="40" t="s">
        <v>603</v>
      </c>
    </row>
    <row r="34" spans="1:10" ht="15" customHeight="1" x14ac:dyDescent="0.25">
      <c r="A34" t="s">
        <v>20</v>
      </c>
      <c r="B34" s="16">
        <v>23</v>
      </c>
      <c r="E34" t="s">
        <v>468</v>
      </c>
      <c r="H34" t="s">
        <v>687</v>
      </c>
      <c r="J34" s="40" t="s">
        <v>605</v>
      </c>
    </row>
    <row r="35" spans="1:10" ht="15" customHeight="1" x14ac:dyDescent="0.25">
      <c r="A35" t="s">
        <v>23</v>
      </c>
      <c r="B35" s="16">
        <v>26</v>
      </c>
      <c r="E35" t="s">
        <v>468</v>
      </c>
      <c r="H35" t="s">
        <v>687</v>
      </c>
      <c r="J35" s="40" t="s">
        <v>659</v>
      </c>
    </row>
    <row r="36" spans="1:10" ht="15" customHeight="1" x14ac:dyDescent="0.25">
      <c r="A36" t="s">
        <v>19</v>
      </c>
      <c r="B36" s="16">
        <v>22</v>
      </c>
      <c r="E36" t="s">
        <v>468</v>
      </c>
      <c r="H36" t="s">
        <v>687</v>
      </c>
      <c r="J36" s="40" t="s">
        <v>606</v>
      </c>
    </row>
    <row r="37" spans="1:10" ht="15" customHeight="1" x14ac:dyDescent="0.25">
      <c r="A37" t="s">
        <v>63</v>
      </c>
      <c r="B37" s="16">
        <v>9</v>
      </c>
      <c r="E37" t="s">
        <v>468</v>
      </c>
      <c r="H37" t="s">
        <v>694</v>
      </c>
      <c r="J37" s="40" t="s">
        <v>619</v>
      </c>
    </row>
    <row r="38" spans="1:10" ht="15" customHeight="1" x14ac:dyDescent="0.25">
      <c r="A38" t="s">
        <v>124</v>
      </c>
      <c r="B38" s="16">
        <v>3</v>
      </c>
      <c r="E38" t="s">
        <v>468</v>
      </c>
      <c r="F38" s="9">
        <v>43439</v>
      </c>
      <c r="H38" t="s">
        <v>687</v>
      </c>
      <c r="J38" s="40" t="s">
        <v>596</v>
      </c>
    </row>
    <row r="39" spans="1:10" ht="15" customHeight="1" x14ac:dyDescent="0.25">
      <c r="A39" t="s">
        <v>24</v>
      </c>
      <c r="B39" s="16">
        <v>5</v>
      </c>
      <c r="E39" t="s">
        <v>468</v>
      </c>
      <c r="F39" s="9">
        <v>43399</v>
      </c>
      <c r="H39" t="s">
        <v>161</v>
      </c>
      <c r="J39" s="40" t="s">
        <v>656</v>
      </c>
    </row>
    <row r="40" spans="1:10" ht="15" customHeight="1" x14ac:dyDescent="0.25">
      <c r="A40" t="s">
        <v>226</v>
      </c>
      <c r="B40" s="16">
        <v>31</v>
      </c>
      <c r="E40" t="s">
        <v>468</v>
      </c>
      <c r="F40" s="9">
        <v>43476</v>
      </c>
      <c r="H40" t="s">
        <v>161</v>
      </c>
      <c r="J40" s="40" t="s">
        <v>585</v>
      </c>
    </row>
    <row r="41" spans="1:10" ht="15" customHeight="1" x14ac:dyDescent="0.25">
      <c r="A41" t="s">
        <v>113</v>
      </c>
      <c r="B41" s="16">
        <v>30</v>
      </c>
      <c r="E41" t="s">
        <v>468</v>
      </c>
      <c r="F41" s="9">
        <v>43399</v>
      </c>
      <c r="H41" t="s">
        <v>161</v>
      </c>
      <c r="J41" s="40" t="s">
        <v>646</v>
      </c>
    </row>
    <row r="42" spans="1:10" ht="15" customHeight="1" x14ac:dyDescent="0.25">
      <c r="A42" t="s">
        <v>115</v>
      </c>
      <c r="B42" s="16">
        <v>32</v>
      </c>
      <c r="E42" t="s">
        <v>468</v>
      </c>
      <c r="F42" s="9">
        <v>43399</v>
      </c>
      <c r="H42" t="s">
        <v>161</v>
      </c>
      <c r="J42" s="40" t="s">
        <v>644</v>
      </c>
    </row>
    <row r="43" spans="1:10" ht="15" customHeight="1" x14ac:dyDescent="0.25">
      <c r="A43" t="s">
        <v>390</v>
      </c>
      <c r="B43" s="16">
        <v>7</v>
      </c>
      <c r="E43" t="s">
        <v>468</v>
      </c>
      <c r="H43" t="s">
        <v>695</v>
      </c>
      <c r="J43" s="40" t="s">
        <v>562</v>
      </c>
    </row>
    <row r="44" spans="1:10" ht="15" customHeight="1" x14ac:dyDescent="0.25">
      <c r="A44" t="s">
        <v>105</v>
      </c>
      <c r="B44" s="16">
        <v>20</v>
      </c>
      <c r="E44" t="s">
        <v>468</v>
      </c>
      <c r="F44" s="9">
        <v>43399</v>
      </c>
      <c r="H44" t="s">
        <v>161</v>
      </c>
      <c r="J44" s="40" t="s">
        <v>651</v>
      </c>
    </row>
    <row r="45" spans="1:10" ht="15" customHeight="1" x14ac:dyDescent="0.25">
      <c r="A45" t="s">
        <v>401</v>
      </c>
      <c r="B45" s="16">
        <v>23</v>
      </c>
      <c r="E45" t="s">
        <v>468</v>
      </c>
      <c r="H45" t="s">
        <v>687</v>
      </c>
      <c r="J45" s="40" t="s">
        <v>550</v>
      </c>
    </row>
    <row r="46" spans="1:10" ht="15" customHeight="1" x14ac:dyDescent="0.25">
      <c r="A46" t="s">
        <v>240</v>
      </c>
      <c r="B46" s="16">
        <v>43</v>
      </c>
      <c r="E46" t="s">
        <v>468</v>
      </c>
      <c r="F46" s="9">
        <v>43399</v>
      </c>
      <c r="H46" t="s">
        <v>687</v>
      </c>
      <c r="J46" s="40" t="s">
        <v>637</v>
      </c>
    </row>
    <row r="47" spans="1:10" ht="15" customHeight="1" x14ac:dyDescent="0.25">
      <c r="A47" t="s">
        <v>127</v>
      </c>
      <c r="B47" s="16">
        <v>7</v>
      </c>
      <c r="E47" t="s">
        <v>468</v>
      </c>
      <c r="F47" s="9">
        <v>43476</v>
      </c>
      <c r="H47" t="s">
        <v>687</v>
      </c>
      <c r="J47" s="40" t="s">
        <v>593</v>
      </c>
    </row>
    <row r="48" spans="1:10" ht="15" customHeight="1" x14ac:dyDescent="0.25">
      <c r="A48" t="s">
        <v>272</v>
      </c>
      <c r="B48" s="16">
        <v>7</v>
      </c>
      <c r="E48" t="s">
        <v>468</v>
      </c>
      <c r="H48" t="s">
        <v>695</v>
      </c>
      <c r="J48" s="40" t="s">
        <v>566</v>
      </c>
    </row>
    <row r="49" spans="1:10" ht="15" customHeight="1" x14ac:dyDescent="0.25">
      <c r="A49" t="s">
        <v>387</v>
      </c>
      <c r="B49" s="16">
        <v>3</v>
      </c>
      <c r="E49" t="s">
        <v>468</v>
      </c>
      <c r="H49" t="s">
        <v>695</v>
      </c>
      <c r="J49" s="40" t="s">
        <v>565</v>
      </c>
    </row>
    <row r="50" spans="1:10" ht="15" customHeight="1" x14ac:dyDescent="0.25">
      <c r="A50" t="s">
        <v>103</v>
      </c>
      <c r="B50" s="16">
        <v>4</v>
      </c>
      <c r="E50" t="s">
        <v>468</v>
      </c>
      <c r="F50" s="9">
        <v>43399</v>
      </c>
      <c r="H50" t="s">
        <v>687</v>
      </c>
      <c r="J50" s="40" t="s">
        <v>657</v>
      </c>
    </row>
    <row r="51" spans="1:10" ht="15" customHeight="1" x14ac:dyDescent="0.25">
      <c r="A51" t="s">
        <v>388</v>
      </c>
      <c r="B51" s="16">
        <v>4</v>
      </c>
      <c r="E51" t="s">
        <v>468</v>
      </c>
      <c r="H51" t="s">
        <v>695</v>
      </c>
      <c r="J51" s="40" t="s">
        <v>564</v>
      </c>
    </row>
    <row r="52" spans="1:10" ht="15" customHeight="1" x14ac:dyDescent="0.25">
      <c r="A52" t="s">
        <v>409</v>
      </c>
      <c r="B52" s="16">
        <v>32</v>
      </c>
      <c r="E52" t="s">
        <v>468</v>
      </c>
      <c r="H52" t="s">
        <v>687</v>
      </c>
      <c r="J52" s="40" t="s">
        <v>541</v>
      </c>
    </row>
    <row r="53" spans="1:10" ht="15" customHeight="1" x14ac:dyDescent="0.25">
      <c r="A53" t="s">
        <v>402</v>
      </c>
      <c r="B53" s="16">
        <v>24</v>
      </c>
      <c r="E53" t="s">
        <v>468</v>
      </c>
      <c r="H53" t="s">
        <v>687</v>
      </c>
      <c r="J53" s="40" t="s">
        <v>549</v>
      </c>
    </row>
    <row r="54" spans="1:10" ht="15" customHeight="1" x14ac:dyDescent="0.25">
      <c r="A54" t="s">
        <v>130</v>
      </c>
      <c r="B54" s="16">
        <v>12</v>
      </c>
      <c r="E54" t="s">
        <v>468</v>
      </c>
      <c r="F54" s="9">
        <v>43476</v>
      </c>
      <c r="H54" t="s">
        <v>687</v>
      </c>
      <c r="J54" s="40" t="s">
        <v>591</v>
      </c>
    </row>
    <row r="55" spans="1:10" ht="15" customHeight="1" x14ac:dyDescent="0.25">
      <c r="A55" t="s">
        <v>405</v>
      </c>
      <c r="B55" s="16">
        <v>27</v>
      </c>
      <c r="E55" t="s">
        <v>468</v>
      </c>
      <c r="H55" t="s">
        <v>687</v>
      </c>
      <c r="J55" s="40" t="s">
        <v>546</v>
      </c>
    </row>
    <row r="56" spans="1:10" ht="15" customHeight="1" x14ac:dyDescent="0.25">
      <c r="A56" t="s">
        <v>29</v>
      </c>
      <c r="B56" s="16">
        <v>16</v>
      </c>
      <c r="E56" t="s">
        <v>468</v>
      </c>
      <c r="F56" s="9">
        <v>43399</v>
      </c>
      <c r="H56" t="s">
        <v>687</v>
      </c>
      <c r="J56" s="40" t="s">
        <v>652</v>
      </c>
    </row>
    <row r="57" spans="1:10" ht="15" customHeight="1" x14ac:dyDescent="0.25">
      <c r="A57" t="s">
        <v>245</v>
      </c>
      <c r="B57" s="16">
        <v>48</v>
      </c>
      <c r="E57" t="s">
        <v>468</v>
      </c>
      <c r="F57" s="9">
        <v>43399</v>
      </c>
      <c r="H57" t="s">
        <v>684</v>
      </c>
      <c r="J57" s="40" t="s">
        <v>633</v>
      </c>
    </row>
    <row r="58" spans="1:10" ht="15" customHeight="1" x14ac:dyDescent="0.25">
      <c r="A58" t="s">
        <v>408</v>
      </c>
      <c r="B58" s="16">
        <v>31</v>
      </c>
      <c r="E58" t="s">
        <v>468</v>
      </c>
      <c r="H58" t="s">
        <v>687</v>
      </c>
      <c r="J58" s="40" t="s">
        <v>542</v>
      </c>
    </row>
    <row r="59" spans="1:10" ht="15" customHeight="1" x14ac:dyDescent="0.25">
      <c r="A59" t="s">
        <v>433</v>
      </c>
      <c r="B59" s="16">
        <v>10</v>
      </c>
      <c r="E59" t="s">
        <v>468</v>
      </c>
      <c r="F59" s="9">
        <v>43490</v>
      </c>
      <c r="H59" t="s">
        <v>161</v>
      </c>
      <c r="J59" s="40" t="s">
        <v>528</v>
      </c>
    </row>
    <row r="60" spans="1:10" ht="15" customHeight="1" x14ac:dyDescent="0.25">
      <c r="A60" t="s">
        <v>432</v>
      </c>
      <c r="B60" s="16">
        <v>3</v>
      </c>
      <c r="E60" t="s">
        <v>468</v>
      </c>
      <c r="H60" t="s">
        <v>161</v>
      </c>
      <c r="J60" s="40" t="s">
        <v>571</v>
      </c>
    </row>
    <row r="61" spans="1:10" ht="15" customHeight="1" x14ac:dyDescent="0.25">
      <c r="A61" t="s">
        <v>392</v>
      </c>
      <c r="B61" s="16">
        <v>9</v>
      </c>
      <c r="E61" t="s">
        <v>468</v>
      </c>
      <c r="H61" t="s">
        <v>695</v>
      </c>
      <c r="J61" s="40" t="s">
        <v>560</v>
      </c>
    </row>
    <row r="62" spans="1:10" ht="15" customHeight="1" x14ac:dyDescent="0.25">
      <c r="A62" t="s">
        <v>397</v>
      </c>
      <c r="B62" s="16">
        <v>17</v>
      </c>
      <c r="E62" t="s">
        <v>468</v>
      </c>
      <c r="H62" t="s">
        <v>696</v>
      </c>
      <c r="J62" s="40" t="s">
        <v>554</v>
      </c>
    </row>
    <row r="63" spans="1:10" ht="15" customHeight="1" x14ac:dyDescent="0.25">
      <c r="A63" t="s">
        <v>65</v>
      </c>
      <c r="B63" s="16">
        <v>10</v>
      </c>
      <c r="E63" t="s">
        <v>468</v>
      </c>
      <c r="H63" t="s">
        <v>187</v>
      </c>
      <c r="J63" s="40" t="s">
        <v>618</v>
      </c>
    </row>
    <row r="64" spans="1:10" ht="15" customHeight="1" x14ac:dyDescent="0.25">
      <c r="A64" t="s">
        <v>403</v>
      </c>
      <c r="B64" s="16">
        <v>25</v>
      </c>
      <c r="E64" t="s">
        <v>468</v>
      </c>
      <c r="H64" t="s">
        <v>687</v>
      </c>
      <c r="J64" s="40" t="s">
        <v>548</v>
      </c>
    </row>
    <row r="65" spans="1:10" ht="15" customHeight="1" x14ac:dyDescent="0.25">
      <c r="A65" t="s">
        <v>398</v>
      </c>
      <c r="B65" s="16">
        <v>18</v>
      </c>
      <c r="E65" t="s">
        <v>468</v>
      </c>
      <c r="H65" t="s">
        <v>696</v>
      </c>
      <c r="J65" s="40" t="s">
        <v>553</v>
      </c>
    </row>
    <row r="66" spans="1:10" ht="15" customHeight="1" x14ac:dyDescent="0.25">
      <c r="A66" t="s">
        <v>286</v>
      </c>
      <c r="B66" s="16">
        <v>29</v>
      </c>
      <c r="E66" t="s">
        <v>468</v>
      </c>
      <c r="H66" t="s">
        <v>687</v>
      </c>
      <c r="J66" s="40" t="s">
        <v>544</v>
      </c>
    </row>
    <row r="67" spans="1:10" ht="15" customHeight="1" x14ac:dyDescent="0.25">
      <c r="A67" t="s">
        <v>126</v>
      </c>
      <c r="B67" s="16">
        <v>6</v>
      </c>
      <c r="E67" t="s">
        <v>468</v>
      </c>
      <c r="F67" s="9">
        <v>43476</v>
      </c>
      <c r="H67" t="s">
        <v>687</v>
      </c>
      <c r="J67" s="40" t="s">
        <v>594</v>
      </c>
    </row>
    <row r="68" spans="1:10" ht="15" customHeight="1" x14ac:dyDescent="0.25">
      <c r="A68" t="s">
        <v>444</v>
      </c>
      <c r="B68" s="16">
        <v>11</v>
      </c>
      <c r="E68" t="s">
        <v>468</v>
      </c>
      <c r="F68" s="9">
        <v>43399</v>
      </c>
      <c r="H68" t="s">
        <v>689</v>
      </c>
      <c r="J68" s="40" t="s">
        <v>654</v>
      </c>
    </row>
    <row r="69" spans="1:10" ht="15" customHeight="1" x14ac:dyDescent="0.25">
      <c r="A69" t="s">
        <v>393</v>
      </c>
      <c r="B69" s="16">
        <v>10</v>
      </c>
      <c r="E69" t="s">
        <v>468</v>
      </c>
      <c r="H69" t="s">
        <v>695</v>
      </c>
      <c r="J69" s="40" t="s">
        <v>559</v>
      </c>
    </row>
    <row r="70" spans="1:10" ht="15" customHeight="1" x14ac:dyDescent="0.25">
      <c r="A70" t="s">
        <v>249</v>
      </c>
      <c r="B70" s="16">
        <v>22</v>
      </c>
      <c r="E70" t="s">
        <v>468</v>
      </c>
      <c r="F70" s="9">
        <v>43476</v>
      </c>
      <c r="H70" t="s">
        <v>687</v>
      </c>
      <c r="J70" s="40" t="s">
        <v>588</v>
      </c>
    </row>
    <row r="71" spans="1:10" ht="15" customHeight="1" x14ac:dyDescent="0.25">
      <c r="A71" t="s">
        <v>394</v>
      </c>
      <c r="B71" s="16">
        <v>11</v>
      </c>
      <c r="E71" t="s">
        <v>468</v>
      </c>
      <c r="H71" t="s">
        <v>695</v>
      </c>
      <c r="J71" s="40" t="s">
        <v>558</v>
      </c>
    </row>
    <row r="72" spans="1:10" ht="15" customHeight="1" x14ac:dyDescent="0.25">
      <c r="A72" t="s">
        <v>28</v>
      </c>
      <c r="B72" s="16">
        <v>14</v>
      </c>
      <c r="E72" t="s">
        <v>468</v>
      </c>
      <c r="F72" s="9">
        <v>43399</v>
      </c>
      <c r="H72" t="s">
        <v>687</v>
      </c>
      <c r="J72" s="40" t="s">
        <v>653</v>
      </c>
    </row>
    <row r="73" spans="1:10" ht="15" customHeight="1" x14ac:dyDescent="0.25">
      <c r="A73" t="s">
        <v>389</v>
      </c>
      <c r="B73" s="52">
        <v>43591</v>
      </c>
      <c r="E73" t="s">
        <v>468</v>
      </c>
      <c r="H73" t="s">
        <v>695</v>
      </c>
      <c r="J73" s="40" t="s">
        <v>563</v>
      </c>
    </row>
    <row r="74" spans="1:10" ht="15" customHeight="1" x14ac:dyDescent="0.25">
      <c r="A74" t="s">
        <v>406</v>
      </c>
      <c r="B74" s="16">
        <v>28</v>
      </c>
      <c r="E74" t="s">
        <v>468</v>
      </c>
      <c r="H74" t="s">
        <v>687</v>
      </c>
      <c r="J74" s="40" t="s">
        <v>545</v>
      </c>
    </row>
    <row r="75" spans="1:10" ht="15" customHeight="1" x14ac:dyDescent="0.25">
      <c r="A75" t="s">
        <v>13</v>
      </c>
      <c r="B75" s="16">
        <v>16</v>
      </c>
      <c r="E75" t="s">
        <v>468</v>
      </c>
      <c r="H75" t="s">
        <v>687</v>
      </c>
      <c r="J75" s="40" t="s">
        <v>612</v>
      </c>
    </row>
    <row r="76" spans="1:10" ht="15" customHeight="1" x14ac:dyDescent="0.25">
      <c r="A76" t="s">
        <v>14</v>
      </c>
      <c r="B76" s="16">
        <v>17</v>
      </c>
      <c r="E76" t="s">
        <v>468</v>
      </c>
      <c r="H76" t="s">
        <v>687</v>
      </c>
      <c r="J76" s="40" t="s">
        <v>611</v>
      </c>
    </row>
    <row r="77" spans="1:10" ht="15" customHeight="1" x14ac:dyDescent="0.25">
      <c r="A77" t="s">
        <v>15</v>
      </c>
      <c r="B77" s="16">
        <v>18</v>
      </c>
      <c r="E77" t="s">
        <v>468</v>
      </c>
      <c r="H77" t="s">
        <v>687</v>
      </c>
      <c r="J77" s="40" t="s">
        <v>610</v>
      </c>
    </row>
    <row r="78" spans="1:10" ht="15" customHeight="1" x14ac:dyDescent="0.25">
      <c r="A78" t="s">
        <v>17</v>
      </c>
      <c r="B78" s="16">
        <v>20</v>
      </c>
      <c r="E78" t="s">
        <v>468</v>
      </c>
      <c r="H78" t="s">
        <v>687</v>
      </c>
      <c r="J78" s="40" t="s">
        <v>608</v>
      </c>
    </row>
    <row r="79" spans="1:10" ht="15" customHeight="1" x14ac:dyDescent="0.25">
      <c r="A79" t="s">
        <v>399</v>
      </c>
      <c r="B79" s="16">
        <v>19</v>
      </c>
      <c r="E79" t="s">
        <v>468</v>
      </c>
      <c r="H79" t="s">
        <v>696</v>
      </c>
      <c r="J79" s="40" t="s">
        <v>552</v>
      </c>
    </row>
    <row r="80" spans="1:10" ht="15" customHeight="1" x14ac:dyDescent="0.25">
      <c r="A80" t="s">
        <v>395</v>
      </c>
      <c r="B80" s="52">
        <v>43812</v>
      </c>
      <c r="E80" t="s">
        <v>468</v>
      </c>
      <c r="H80" t="s">
        <v>695</v>
      </c>
      <c r="J80" s="40" t="s">
        <v>557</v>
      </c>
    </row>
    <row r="81" spans="1:10" ht="15" customHeight="1" x14ac:dyDescent="0.25">
      <c r="A81" t="s">
        <v>674</v>
      </c>
      <c r="B81" s="16">
        <v>4</v>
      </c>
      <c r="E81" t="s">
        <v>468</v>
      </c>
      <c r="F81" s="9">
        <v>43433</v>
      </c>
      <c r="H81" t="s">
        <v>161</v>
      </c>
      <c r="J81" s="40" t="s">
        <v>467</v>
      </c>
    </row>
    <row r="82" spans="1:10" ht="15" customHeight="1" x14ac:dyDescent="0.25">
      <c r="A82" t="s">
        <v>407</v>
      </c>
      <c r="B82" s="16">
        <v>30</v>
      </c>
      <c r="E82" t="s">
        <v>468</v>
      </c>
      <c r="H82" t="s">
        <v>687</v>
      </c>
      <c r="J82" s="40" t="s">
        <v>543</v>
      </c>
    </row>
    <row r="83" spans="1:10" ht="15" customHeight="1" x14ac:dyDescent="0.25">
      <c r="A83" t="s">
        <v>271</v>
      </c>
      <c r="B83" s="16">
        <v>6</v>
      </c>
      <c r="E83" t="s">
        <v>468</v>
      </c>
      <c r="F83" s="9">
        <v>43433</v>
      </c>
      <c r="H83" t="s">
        <v>161</v>
      </c>
      <c r="J83" s="40" t="s">
        <v>567</v>
      </c>
    </row>
    <row r="84" spans="1:10" ht="15" customHeight="1" x14ac:dyDescent="0.25">
      <c r="A84" t="s">
        <v>435</v>
      </c>
      <c r="B84" s="16">
        <v>4</v>
      </c>
      <c r="E84" t="s">
        <v>468</v>
      </c>
      <c r="H84" t="s">
        <v>161</v>
      </c>
      <c r="J84" s="40" t="s">
        <v>570</v>
      </c>
    </row>
    <row r="85" spans="1:10" ht="15" customHeight="1" x14ac:dyDescent="0.25">
      <c r="A85" t="s">
        <v>131</v>
      </c>
      <c r="B85" s="16">
        <v>14</v>
      </c>
      <c r="E85" t="s">
        <v>468</v>
      </c>
      <c r="F85" s="9">
        <v>43476</v>
      </c>
      <c r="H85" t="s">
        <v>687</v>
      </c>
      <c r="J85" s="40" t="s">
        <v>590</v>
      </c>
    </row>
    <row r="86" spans="1:10" ht="15" customHeight="1" x14ac:dyDescent="0.25">
      <c r="A86" t="s">
        <v>108</v>
      </c>
      <c r="B86" s="16">
        <v>23</v>
      </c>
      <c r="E86" t="s">
        <v>468</v>
      </c>
      <c r="F86" s="9">
        <v>43399</v>
      </c>
      <c r="H86" t="s">
        <v>687</v>
      </c>
      <c r="J86" s="40" t="s">
        <v>648</v>
      </c>
    </row>
    <row r="87" spans="1:10" ht="15" customHeight="1" x14ac:dyDescent="0.25">
      <c r="A87" t="s">
        <v>683</v>
      </c>
      <c r="B87" s="16" t="s">
        <v>505</v>
      </c>
      <c r="E87" t="s">
        <v>468</v>
      </c>
      <c r="H87" t="s">
        <v>695</v>
      </c>
      <c r="J87" s="40" t="s">
        <v>551</v>
      </c>
    </row>
    <row r="88" spans="1:10" ht="15" customHeight="1" x14ac:dyDescent="0.25">
      <c r="A88" t="s">
        <v>679</v>
      </c>
      <c r="B88" s="16">
        <v>8</v>
      </c>
      <c r="E88" t="s">
        <v>468</v>
      </c>
      <c r="J88" s="40" t="s">
        <v>627</v>
      </c>
    </row>
    <row r="89" spans="1:10" ht="15" customHeight="1" x14ac:dyDescent="0.25">
      <c r="A89" t="s">
        <v>26</v>
      </c>
      <c r="B89" s="16">
        <v>10</v>
      </c>
      <c r="E89" t="s">
        <v>468</v>
      </c>
      <c r="F89" s="9">
        <v>43399</v>
      </c>
      <c r="H89" t="s">
        <v>687</v>
      </c>
      <c r="J89" s="40" t="s">
        <v>655</v>
      </c>
    </row>
    <row r="90" spans="1:10" ht="15" customHeight="1" x14ac:dyDescent="0.25">
      <c r="A90" t="s">
        <v>243</v>
      </c>
      <c r="B90" s="16">
        <v>46</v>
      </c>
      <c r="E90" t="s">
        <v>468</v>
      </c>
      <c r="F90" s="9">
        <v>43399</v>
      </c>
      <c r="H90" t="s">
        <v>692</v>
      </c>
      <c r="J90" s="40" t="s">
        <v>635</v>
      </c>
    </row>
    <row r="91" spans="1:10" ht="15" customHeight="1" x14ac:dyDescent="0.25">
      <c r="A91" t="s">
        <v>16</v>
      </c>
      <c r="B91" s="16">
        <v>19</v>
      </c>
      <c r="E91" t="s">
        <v>468</v>
      </c>
      <c r="H91" t="s">
        <v>687</v>
      </c>
      <c r="J91" s="40" t="s">
        <v>609</v>
      </c>
    </row>
    <row r="92" spans="1:10" ht="15" customHeight="1" x14ac:dyDescent="0.25">
      <c r="A92" t="s">
        <v>241</v>
      </c>
      <c r="B92" s="16">
        <v>44</v>
      </c>
      <c r="E92" t="s">
        <v>468</v>
      </c>
      <c r="F92" s="9">
        <v>43399</v>
      </c>
      <c r="H92" t="s">
        <v>687</v>
      </c>
      <c r="J92" s="40" t="s">
        <v>636</v>
      </c>
    </row>
    <row r="93" spans="1:10" ht="15" customHeight="1" x14ac:dyDescent="0.25">
      <c r="A93" t="s">
        <v>132</v>
      </c>
      <c r="B93" s="16">
        <v>15</v>
      </c>
      <c r="E93" t="s">
        <v>468</v>
      </c>
      <c r="F93" s="9">
        <v>43476</v>
      </c>
      <c r="H93" t="s">
        <v>687</v>
      </c>
      <c r="J93" s="40" t="s">
        <v>589</v>
      </c>
    </row>
    <row r="94" spans="1:10" ht="15" customHeight="1" x14ac:dyDescent="0.25">
      <c r="A94" t="s">
        <v>391</v>
      </c>
      <c r="B94" s="16">
        <v>8</v>
      </c>
      <c r="E94" t="s">
        <v>468</v>
      </c>
      <c r="F94" s="9">
        <v>43476</v>
      </c>
      <c r="H94" t="s">
        <v>687</v>
      </c>
      <c r="J94" s="40" t="s">
        <v>561</v>
      </c>
    </row>
    <row r="95" spans="1:10" ht="15" customHeight="1" x14ac:dyDescent="0.25">
      <c r="A95" t="s">
        <v>116</v>
      </c>
      <c r="B95" s="16">
        <v>33</v>
      </c>
      <c r="E95" t="s">
        <v>468</v>
      </c>
      <c r="F95" s="9">
        <v>43399</v>
      </c>
      <c r="H95" t="s">
        <v>161</v>
      </c>
      <c r="J95" s="40" t="s">
        <v>643</v>
      </c>
    </row>
    <row r="96" spans="1:10" ht="15" customHeight="1" x14ac:dyDescent="0.25">
      <c r="A96" t="s">
        <v>119</v>
      </c>
      <c r="B96" s="16">
        <v>39</v>
      </c>
      <c r="E96" t="s">
        <v>468</v>
      </c>
      <c r="F96" s="9">
        <v>43399</v>
      </c>
      <c r="H96" t="s">
        <v>685</v>
      </c>
      <c r="J96" s="40" t="s">
        <v>640</v>
      </c>
    </row>
    <row r="97" spans="1:15" ht="15" customHeight="1" x14ac:dyDescent="0.25">
      <c r="A97" t="s">
        <v>225</v>
      </c>
      <c r="B97" s="16">
        <v>30</v>
      </c>
      <c r="E97" t="s">
        <v>468</v>
      </c>
      <c r="F97" s="9">
        <v>43476</v>
      </c>
      <c r="H97" t="s">
        <v>687</v>
      </c>
      <c r="J97" s="40" t="s">
        <v>586</v>
      </c>
    </row>
    <row r="98" spans="1:15" ht="15" customHeight="1" x14ac:dyDescent="0.25">
      <c r="A98" t="s">
        <v>237</v>
      </c>
      <c r="B98" s="16">
        <v>28</v>
      </c>
      <c r="E98" t="s">
        <v>468</v>
      </c>
      <c r="F98" s="9">
        <v>43476</v>
      </c>
      <c r="H98" t="s">
        <v>687</v>
      </c>
      <c r="J98" s="40" t="s">
        <v>587</v>
      </c>
    </row>
    <row r="99" spans="1:15" ht="15" customHeight="1" x14ac:dyDescent="0.25">
      <c r="A99" t="s">
        <v>117</v>
      </c>
      <c r="B99" s="16">
        <v>34</v>
      </c>
      <c r="E99" t="s">
        <v>468</v>
      </c>
      <c r="F99" s="9">
        <v>43399</v>
      </c>
      <c r="H99" t="s">
        <v>684</v>
      </c>
      <c r="J99" s="40" t="s">
        <v>642</v>
      </c>
    </row>
    <row r="100" spans="1:15" ht="15" customHeight="1" x14ac:dyDescent="0.25">
      <c r="A100" t="s">
        <v>125</v>
      </c>
      <c r="B100" s="16">
        <v>4</v>
      </c>
      <c r="E100" t="s">
        <v>468</v>
      </c>
      <c r="F100" s="9">
        <v>43476</v>
      </c>
      <c r="H100" t="s">
        <v>687</v>
      </c>
      <c r="J100" s="40" t="s">
        <v>595</v>
      </c>
    </row>
    <row r="101" spans="1:15" ht="15" customHeight="1" x14ac:dyDescent="0.25">
      <c r="A101" t="s">
        <v>109</v>
      </c>
      <c r="B101" s="16">
        <v>24</v>
      </c>
      <c r="E101" t="s">
        <v>468</v>
      </c>
      <c r="F101" s="9">
        <v>43399</v>
      </c>
      <c r="H101" t="s">
        <v>687</v>
      </c>
      <c r="J101" s="40" t="s">
        <v>647</v>
      </c>
    </row>
    <row r="102" spans="1:15" ht="15" customHeight="1" x14ac:dyDescent="0.25">
      <c r="A102" t="s">
        <v>107</v>
      </c>
      <c r="B102" s="16">
        <v>22</v>
      </c>
      <c r="E102" t="s">
        <v>468</v>
      </c>
      <c r="F102" s="9">
        <v>43399</v>
      </c>
      <c r="H102" t="s">
        <v>687</v>
      </c>
      <c r="J102" s="40" t="s">
        <v>649</v>
      </c>
    </row>
    <row r="103" spans="1:15" ht="15" customHeight="1" x14ac:dyDescent="0.25">
      <c r="A103" t="s">
        <v>106</v>
      </c>
      <c r="B103" s="16">
        <v>21</v>
      </c>
      <c r="E103" t="s">
        <v>468</v>
      </c>
      <c r="F103" s="9">
        <v>43399</v>
      </c>
      <c r="H103" t="s">
        <v>687</v>
      </c>
      <c r="J103" s="40" t="s">
        <v>650</v>
      </c>
    </row>
    <row r="104" spans="1:15" ht="15" customHeight="1" x14ac:dyDescent="0.25">
      <c r="A104" t="s">
        <v>102</v>
      </c>
      <c r="B104" s="52">
        <v>43499</v>
      </c>
      <c r="E104" t="s">
        <v>468</v>
      </c>
      <c r="F104" s="9">
        <v>43399</v>
      </c>
      <c r="H104" t="s">
        <v>687</v>
      </c>
      <c r="J104" s="40" t="s">
        <v>658</v>
      </c>
    </row>
    <row r="105" spans="1:15" ht="15" customHeight="1" x14ac:dyDescent="0.25">
      <c r="A105" t="s">
        <v>114</v>
      </c>
      <c r="B105" s="16">
        <v>31</v>
      </c>
      <c r="E105" t="s">
        <v>468</v>
      </c>
      <c r="F105" s="9">
        <v>43399</v>
      </c>
      <c r="H105" t="s">
        <v>161</v>
      </c>
      <c r="J105" s="40" t="s">
        <v>645</v>
      </c>
    </row>
    <row r="106" spans="1:15" ht="15" customHeight="1" x14ac:dyDescent="0.25">
      <c r="A106" t="s">
        <v>396</v>
      </c>
      <c r="B106" s="16" t="s">
        <v>556</v>
      </c>
      <c r="E106" t="s">
        <v>468</v>
      </c>
      <c r="H106" t="s">
        <v>695</v>
      </c>
      <c r="J106" s="40" t="s">
        <v>555</v>
      </c>
    </row>
    <row r="107" spans="1:15" ht="15" customHeight="1" x14ac:dyDescent="0.25">
      <c r="A107" t="s">
        <v>404</v>
      </c>
      <c r="B107" s="16">
        <v>26</v>
      </c>
      <c r="E107" t="s">
        <v>468</v>
      </c>
      <c r="H107" t="s">
        <v>687</v>
      </c>
      <c r="J107" s="40" t="s">
        <v>547</v>
      </c>
    </row>
    <row r="108" spans="1:15" ht="15" customHeight="1" x14ac:dyDescent="0.25">
      <c r="A108" t="s">
        <v>128</v>
      </c>
      <c r="B108" s="16">
        <v>8</v>
      </c>
      <c r="E108" t="s">
        <v>468</v>
      </c>
      <c r="F108" s="9">
        <v>43476</v>
      </c>
      <c r="H108" t="s">
        <v>687</v>
      </c>
      <c r="J108" s="40" t="s">
        <v>592</v>
      </c>
    </row>
    <row r="109" spans="1:15" ht="15" customHeight="1" x14ac:dyDescent="0.25">
      <c r="A109" t="s">
        <v>242</v>
      </c>
      <c r="B109" s="16">
        <v>34</v>
      </c>
      <c r="E109" t="s">
        <v>526</v>
      </c>
      <c r="F109" s="9">
        <v>43399</v>
      </c>
      <c r="G109" s="9">
        <v>43476</v>
      </c>
      <c r="H109" t="s">
        <v>692</v>
      </c>
      <c r="J109" s="40" t="s">
        <v>584</v>
      </c>
      <c r="K109" s="40" t="s">
        <v>583</v>
      </c>
      <c r="M109" s="48">
        <v>2.56</v>
      </c>
      <c r="N109" s="9">
        <v>43617</v>
      </c>
      <c r="O109" t="s">
        <v>470</v>
      </c>
    </row>
    <row r="110" spans="1:15" ht="15" customHeight="1" x14ac:dyDescent="0.25">
      <c r="A110" t="s">
        <v>229</v>
      </c>
      <c r="B110" s="16">
        <v>36</v>
      </c>
      <c r="E110" t="s">
        <v>526</v>
      </c>
      <c r="F110" s="9">
        <v>43433</v>
      </c>
      <c r="G110" s="9">
        <v>43476</v>
      </c>
      <c r="H110" t="s">
        <v>161</v>
      </c>
      <c r="J110" s="40" t="s">
        <v>582</v>
      </c>
      <c r="K110" s="40" t="s">
        <v>581</v>
      </c>
      <c r="M110" s="48">
        <v>5.23</v>
      </c>
      <c r="N110" s="9">
        <v>43814</v>
      </c>
      <c r="O110" t="s">
        <v>470</v>
      </c>
    </row>
    <row r="111" spans="1:15" ht="15" customHeight="1" x14ac:dyDescent="0.25">
      <c r="A111" t="s">
        <v>416</v>
      </c>
      <c r="B111" s="16" t="s">
        <v>511</v>
      </c>
      <c r="E111" t="s">
        <v>526</v>
      </c>
      <c r="F111" s="9">
        <v>43371</v>
      </c>
      <c r="H111" t="s">
        <v>187</v>
      </c>
      <c r="J111" s="40" t="s">
        <v>510</v>
      </c>
      <c r="K111" s="40" t="s">
        <v>509</v>
      </c>
      <c r="M111" s="48">
        <v>0.6</v>
      </c>
      <c r="N111" s="9">
        <v>43830</v>
      </c>
      <c r="O111" t="s">
        <v>470</v>
      </c>
    </row>
    <row r="112" spans="1:15" ht="15" customHeight="1" x14ac:dyDescent="0.25">
      <c r="A112" t="s">
        <v>98</v>
      </c>
      <c r="B112" s="52">
        <v>43560</v>
      </c>
      <c r="E112" t="s">
        <v>526</v>
      </c>
      <c r="G112" s="9">
        <v>43476</v>
      </c>
      <c r="H112" t="s">
        <v>192</v>
      </c>
      <c r="J112" s="40" t="s">
        <v>538</v>
      </c>
      <c r="K112" s="40" t="s">
        <v>537</v>
      </c>
      <c r="M112" s="48">
        <f>0.35 * 2</f>
        <v>0.7</v>
      </c>
      <c r="N112" s="9">
        <v>43830</v>
      </c>
    </row>
    <row r="113" spans="1:15" ht="15" customHeight="1" x14ac:dyDescent="0.25">
      <c r="A113" t="s">
        <v>415</v>
      </c>
      <c r="B113" s="52">
        <v>43812</v>
      </c>
      <c r="E113" t="s">
        <v>526</v>
      </c>
      <c r="F113" s="9">
        <v>43371</v>
      </c>
      <c r="H113" t="s">
        <v>187</v>
      </c>
      <c r="J113" s="40" t="s">
        <v>513</v>
      </c>
      <c r="K113" s="40" t="s">
        <v>512</v>
      </c>
      <c r="M113" s="48">
        <v>1.3</v>
      </c>
      <c r="N113" s="9">
        <v>43830</v>
      </c>
      <c r="O113" t="s">
        <v>470</v>
      </c>
    </row>
    <row r="114" spans="1:15" ht="15" customHeight="1" x14ac:dyDescent="0.25">
      <c r="A114" t="s">
        <v>429</v>
      </c>
      <c r="B114" s="16" t="s">
        <v>476</v>
      </c>
      <c r="E114" t="s">
        <v>526</v>
      </c>
      <c r="F114" s="9">
        <v>43371</v>
      </c>
      <c r="H114" t="s">
        <v>687</v>
      </c>
      <c r="J114" s="40" t="s">
        <v>475</v>
      </c>
      <c r="K114" s="40" t="s">
        <v>474</v>
      </c>
      <c r="M114" s="48">
        <v>1.7</v>
      </c>
      <c r="N114" s="9">
        <v>43830</v>
      </c>
      <c r="O114" t="s">
        <v>470</v>
      </c>
    </row>
    <row r="115" spans="1:15" ht="15" customHeight="1" x14ac:dyDescent="0.25">
      <c r="A115" t="s">
        <v>97</v>
      </c>
      <c r="B115" s="52">
        <v>43499</v>
      </c>
      <c r="E115" t="s">
        <v>526</v>
      </c>
      <c r="G115" s="9">
        <v>43476</v>
      </c>
      <c r="H115" t="s">
        <v>161</v>
      </c>
      <c r="J115" s="40" t="s">
        <v>540</v>
      </c>
      <c r="K115" s="40" t="s">
        <v>539</v>
      </c>
      <c r="M115" s="48">
        <v>1.7</v>
      </c>
      <c r="N115" s="9">
        <v>43830</v>
      </c>
    </row>
    <row r="116" spans="1:15" ht="15" customHeight="1" x14ac:dyDescent="0.25">
      <c r="A116" t="s">
        <v>99</v>
      </c>
      <c r="B116" s="52">
        <v>43623</v>
      </c>
      <c r="E116" t="s">
        <v>526</v>
      </c>
      <c r="G116" s="9">
        <v>43476</v>
      </c>
      <c r="H116" t="s">
        <v>687</v>
      </c>
      <c r="J116" s="40" t="s">
        <v>536</v>
      </c>
      <c r="K116" s="40" t="s">
        <v>535</v>
      </c>
      <c r="M116" s="48">
        <v>1.8</v>
      </c>
      <c r="N116" s="9">
        <v>43830</v>
      </c>
    </row>
    <row r="117" spans="1:15" ht="15" customHeight="1" x14ac:dyDescent="0.25">
      <c r="A117" t="s">
        <v>410</v>
      </c>
      <c r="B117" s="52">
        <v>43499</v>
      </c>
      <c r="E117" t="s">
        <v>526</v>
      </c>
      <c r="F117" s="9">
        <v>43371</v>
      </c>
      <c r="H117" t="s">
        <v>687</v>
      </c>
      <c r="J117" s="40" t="s">
        <v>523</v>
      </c>
      <c r="K117" s="40" t="s">
        <v>522</v>
      </c>
      <c r="M117" s="48">
        <v>5.8</v>
      </c>
      <c r="N117" s="9">
        <v>43830</v>
      </c>
      <c r="O117" t="s">
        <v>470</v>
      </c>
    </row>
    <row r="118" spans="1:15" ht="15" customHeight="1" x14ac:dyDescent="0.25">
      <c r="A118" t="s">
        <v>411</v>
      </c>
      <c r="B118" s="52">
        <v>43560</v>
      </c>
      <c r="E118" t="s">
        <v>526</v>
      </c>
      <c r="F118" s="9">
        <v>43371</v>
      </c>
      <c r="H118" t="s">
        <v>687</v>
      </c>
      <c r="J118" s="40" t="s">
        <v>521</v>
      </c>
      <c r="K118" s="40" t="s">
        <v>520</v>
      </c>
      <c r="M118" s="48">
        <v>6.3</v>
      </c>
      <c r="N118" s="9">
        <v>43830</v>
      </c>
      <c r="O118" t="s">
        <v>470</v>
      </c>
    </row>
    <row r="119" spans="1:15" ht="15" customHeight="1" x14ac:dyDescent="0.25">
      <c r="A119" t="s">
        <v>419</v>
      </c>
      <c r="B119" s="16" t="s">
        <v>473</v>
      </c>
      <c r="E119" t="s">
        <v>526</v>
      </c>
      <c r="F119" s="9">
        <v>43371</v>
      </c>
      <c r="H119" t="s">
        <v>687</v>
      </c>
      <c r="J119" s="40" t="s">
        <v>472</v>
      </c>
      <c r="K119" s="40" t="s">
        <v>471</v>
      </c>
      <c r="M119" s="48">
        <v>19.600000000000001</v>
      </c>
      <c r="N119" s="9">
        <v>43830</v>
      </c>
      <c r="O119" t="s">
        <v>470</v>
      </c>
    </row>
    <row r="120" spans="1:15" ht="15" customHeight="1" x14ac:dyDescent="0.25">
      <c r="A120" t="s">
        <v>421</v>
      </c>
      <c r="B120" s="16" t="s">
        <v>501</v>
      </c>
      <c r="E120" t="s">
        <v>526</v>
      </c>
      <c r="F120" s="9">
        <v>43371</v>
      </c>
      <c r="H120" t="s">
        <v>687</v>
      </c>
      <c r="J120" s="40" t="s">
        <v>500</v>
      </c>
      <c r="K120" s="40" t="s">
        <v>499</v>
      </c>
      <c r="M120" s="48">
        <v>20.9</v>
      </c>
      <c r="N120" s="9">
        <v>43830</v>
      </c>
      <c r="O120" t="s">
        <v>470</v>
      </c>
    </row>
    <row r="121" spans="1:15" ht="15" customHeight="1" x14ac:dyDescent="0.25">
      <c r="A121" t="s">
        <v>414</v>
      </c>
      <c r="B121" s="52">
        <v>43749</v>
      </c>
      <c r="E121" t="s">
        <v>526</v>
      </c>
      <c r="F121" s="9">
        <v>43371</v>
      </c>
      <c r="H121" t="s">
        <v>687</v>
      </c>
      <c r="J121" s="40" t="s">
        <v>515</v>
      </c>
      <c r="K121" s="40" t="s">
        <v>514</v>
      </c>
      <c r="M121" s="48">
        <v>2.1</v>
      </c>
      <c r="N121" s="9">
        <v>43905</v>
      </c>
      <c r="O121" t="s">
        <v>470</v>
      </c>
    </row>
    <row r="122" spans="1:15" ht="15" customHeight="1" x14ac:dyDescent="0.25">
      <c r="A122" t="s">
        <v>424</v>
      </c>
      <c r="B122" s="16" t="s">
        <v>492</v>
      </c>
      <c r="E122" t="s">
        <v>526</v>
      </c>
      <c r="F122" s="9">
        <v>43371</v>
      </c>
      <c r="H122" t="s">
        <v>687</v>
      </c>
      <c r="J122" s="40" t="s">
        <v>491</v>
      </c>
      <c r="K122" s="40" t="s">
        <v>490</v>
      </c>
      <c r="M122" s="48">
        <v>13.3</v>
      </c>
      <c r="N122" s="9">
        <v>43983</v>
      </c>
      <c r="O122" t="s">
        <v>470</v>
      </c>
    </row>
    <row r="123" spans="1:15" ht="15" customHeight="1" x14ac:dyDescent="0.25">
      <c r="A123" t="s">
        <v>425</v>
      </c>
      <c r="B123" s="16" t="s">
        <v>489</v>
      </c>
      <c r="E123" t="s">
        <v>526</v>
      </c>
      <c r="F123" s="9">
        <v>43371</v>
      </c>
      <c r="H123" t="s">
        <v>687</v>
      </c>
      <c r="J123" s="40" t="s">
        <v>488</v>
      </c>
      <c r="K123" s="40" t="s">
        <v>487</v>
      </c>
      <c r="M123" s="48">
        <v>13.8</v>
      </c>
      <c r="N123" s="9">
        <v>43983</v>
      </c>
      <c r="O123" t="s">
        <v>470</v>
      </c>
    </row>
    <row r="124" spans="1:15" ht="15" customHeight="1" x14ac:dyDescent="0.25">
      <c r="A124" t="s">
        <v>423</v>
      </c>
      <c r="B124" s="16" t="s">
        <v>495</v>
      </c>
      <c r="E124" t="s">
        <v>526</v>
      </c>
      <c r="F124" s="9">
        <v>43371</v>
      </c>
      <c r="H124" t="s">
        <v>687</v>
      </c>
      <c r="J124" s="40" t="s">
        <v>494</v>
      </c>
      <c r="K124" s="40" t="s">
        <v>493</v>
      </c>
      <c r="M124" s="48">
        <v>3.4</v>
      </c>
      <c r="N124" s="9">
        <v>44196</v>
      </c>
      <c r="O124" t="s">
        <v>477</v>
      </c>
    </row>
    <row r="125" spans="1:15" ht="15" customHeight="1" x14ac:dyDescent="0.25">
      <c r="A125" t="s">
        <v>412</v>
      </c>
      <c r="B125" s="52">
        <v>43623</v>
      </c>
      <c r="E125" t="s">
        <v>526</v>
      </c>
      <c r="F125" s="9">
        <v>43371</v>
      </c>
      <c r="H125" t="s">
        <v>687</v>
      </c>
      <c r="J125" s="40" t="s">
        <v>519</v>
      </c>
      <c r="K125" s="40" t="s">
        <v>518</v>
      </c>
      <c r="M125" s="48">
        <v>3.9</v>
      </c>
      <c r="N125" s="9">
        <v>44196</v>
      </c>
      <c r="O125" t="s">
        <v>477</v>
      </c>
    </row>
    <row r="126" spans="1:15" ht="15" customHeight="1" x14ac:dyDescent="0.25">
      <c r="A126" t="s">
        <v>420</v>
      </c>
      <c r="B126" s="16" t="s">
        <v>504</v>
      </c>
      <c r="E126" t="s">
        <v>526</v>
      </c>
      <c r="F126" s="9">
        <v>43371</v>
      </c>
      <c r="H126" t="s">
        <v>687</v>
      </c>
      <c r="J126" s="40" t="s">
        <v>503</v>
      </c>
      <c r="K126" s="40" t="s">
        <v>502</v>
      </c>
      <c r="M126" s="48">
        <v>4.2</v>
      </c>
      <c r="N126" s="9">
        <v>44196</v>
      </c>
      <c r="O126" t="s">
        <v>470</v>
      </c>
    </row>
    <row r="127" spans="1:15" ht="15" customHeight="1" x14ac:dyDescent="0.25">
      <c r="A127" t="s">
        <v>47</v>
      </c>
      <c r="B127" s="52">
        <v>43528</v>
      </c>
      <c r="E127" t="s">
        <v>526</v>
      </c>
      <c r="F127" s="9">
        <v>43432</v>
      </c>
      <c r="G127" s="9">
        <v>43490</v>
      </c>
      <c r="H127" t="s">
        <v>687</v>
      </c>
      <c r="J127" s="40" t="s">
        <v>602</v>
      </c>
      <c r="K127" s="40" t="s">
        <v>601</v>
      </c>
      <c r="M127" s="48">
        <v>4.9000000000000004</v>
      </c>
      <c r="N127" s="9">
        <v>44196</v>
      </c>
    </row>
    <row r="128" spans="1:15" ht="15" customHeight="1" x14ac:dyDescent="0.25">
      <c r="A128" t="s">
        <v>112</v>
      </c>
      <c r="B128" s="16">
        <v>52</v>
      </c>
      <c r="E128" t="s">
        <v>526</v>
      </c>
      <c r="F128" s="9">
        <v>43399</v>
      </c>
      <c r="G128" s="9">
        <v>43476</v>
      </c>
      <c r="H128" t="s">
        <v>161</v>
      </c>
      <c r="J128" s="40" t="s">
        <v>575</v>
      </c>
      <c r="K128" s="40" t="s">
        <v>574</v>
      </c>
      <c r="M128" s="48">
        <v>66.2</v>
      </c>
      <c r="N128" s="9">
        <v>44196</v>
      </c>
      <c r="O128" t="s">
        <v>470</v>
      </c>
    </row>
    <row r="129" spans="1:15" ht="15" customHeight="1" x14ac:dyDescent="0.25">
      <c r="A129" t="s">
        <v>426</v>
      </c>
      <c r="B129" s="16" t="s">
        <v>486</v>
      </c>
      <c r="E129" t="s">
        <v>526</v>
      </c>
      <c r="F129" s="9">
        <v>43371</v>
      </c>
      <c r="H129" t="s">
        <v>687</v>
      </c>
      <c r="J129" s="40" t="s">
        <v>485</v>
      </c>
      <c r="K129" s="40" t="s">
        <v>484</v>
      </c>
      <c r="M129" s="48">
        <v>29.2</v>
      </c>
      <c r="N129" s="9">
        <v>44348</v>
      </c>
      <c r="O129" t="s">
        <v>470</v>
      </c>
    </row>
    <row r="130" spans="1:15" ht="15" customHeight="1" x14ac:dyDescent="0.25">
      <c r="A130" t="s">
        <v>239</v>
      </c>
      <c r="B130" s="16">
        <v>40</v>
      </c>
      <c r="E130" t="s">
        <v>526</v>
      </c>
      <c r="F130" s="9">
        <v>43399</v>
      </c>
      <c r="G130" s="9">
        <v>43476</v>
      </c>
      <c r="H130" t="s">
        <v>687</v>
      </c>
      <c r="J130" s="40" t="s">
        <v>577</v>
      </c>
      <c r="K130" s="40" t="s">
        <v>576</v>
      </c>
      <c r="M130" s="48">
        <v>42.1</v>
      </c>
      <c r="N130" s="9">
        <v>44501</v>
      </c>
      <c r="O130" t="s">
        <v>470</v>
      </c>
    </row>
    <row r="131" spans="1:15" ht="15" customHeight="1" x14ac:dyDescent="0.25">
      <c r="A131" t="s">
        <v>30</v>
      </c>
      <c r="B131" s="52">
        <v>43591</v>
      </c>
      <c r="E131" t="s">
        <v>526</v>
      </c>
      <c r="F131" s="9">
        <v>43432</v>
      </c>
      <c r="G131" s="9">
        <v>43490</v>
      </c>
      <c r="H131" t="s">
        <v>687</v>
      </c>
      <c r="J131" s="40" t="s">
        <v>600</v>
      </c>
      <c r="K131" s="40" t="s">
        <v>599</v>
      </c>
      <c r="M131" s="48">
        <v>9.1</v>
      </c>
      <c r="N131" s="9">
        <v>44561</v>
      </c>
    </row>
    <row r="132" spans="1:15" ht="15" customHeight="1" x14ac:dyDescent="0.25">
      <c r="A132" t="s">
        <v>413</v>
      </c>
      <c r="B132" s="52">
        <v>43686</v>
      </c>
      <c r="E132" t="s">
        <v>526</v>
      </c>
      <c r="F132" s="9">
        <v>43371</v>
      </c>
      <c r="H132" t="s">
        <v>687</v>
      </c>
      <c r="J132" s="40" t="s">
        <v>517</v>
      </c>
      <c r="K132" s="40" t="s">
        <v>516</v>
      </c>
      <c r="M132" s="48">
        <v>12.7</v>
      </c>
      <c r="N132" s="9">
        <v>44561</v>
      </c>
      <c r="O132" t="s">
        <v>470</v>
      </c>
    </row>
    <row r="133" spans="1:15" ht="15" customHeight="1" x14ac:dyDescent="0.25">
      <c r="A133" t="s">
        <v>427</v>
      </c>
      <c r="B133" s="16" t="s">
        <v>483</v>
      </c>
      <c r="E133" t="s">
        <v>526</v>
      </c>
      <c r="F133" s="9">
        <v>43371</v>
      </c>
      <c r="H133" t="s">
        <v>690</v>
      </c>
      <c r="J133" s="40" t="s">
        <v>482</v>
      </c>
      <c r="K133" s="40" t="s">
        <v>481</v>
      </c>
      <c r="M133" s="48">
        <v>18.600000000000001</v>
      </c>
      <c r="N133" s="9">
        <v>44561</v>
      </c>
      <c r="O133" t="s">
        <v>477</v>
      </c>
    </row>
    <row r="134" spans="1:15" ht="15" customHeight="1" x14ac:dyDescent="0.25">
      <c r="A134" t="s">
        <v>422</v>
      </c>
      <c r="B134" s="16" t="s">
        <v>498</v>
      </c>
      <c r="E134" t="s">
        <v>526</v>
      </c>
      <c r="F134" s="9">
        <v>43371</v>
      </c>
      <c r="H134" t="s">
        <v>687</v>
      </c>
      <c r="J134" s="40" t="s">
        <v>497</v>
      </c>
      <c r="K134" s="40" t="s">
        <v>496</v>
      </c>
      <c r="M134" s="48">
        <v>27.8</v>
      </c>
      <c r="N134" s="9">
        <v>44561</v>
      </c>
      <c r="O134" t="s">
        <v>470</v>
      </c>
    </row>
    <row r="135" spans="1:15" ht="15" customHeight="1" x14ac:dyDescent="0.25">
      <c r="A135" t="s">
        <v>417</v>
      </c>
      <c r="B135" s="16" t="s">
        <v>508</v>
      </c>
      <c r="E135" t="s">
        <v>526</v>
      </c>
      <c r="F135" s="9">
        <v>43371</v>
      </c>
      <c r="H135" t="s">
        <v>690</v>
      </c>
      <c r="J135" s="40" t="s">
        <v>507</v>
      </c>
      <c r="K135" s="40" t="s">
        <v>506</v>
      </c>
      <c r="M135" s="48">
        <v>30</v>
      </c>
      <c r="N135" s="9">
        <v>44561</v>
      </c>
      <c r="O135" t="s">
        <v>477</v>
      </c>
    </row>
    <row r="136" spans="1:15" ht="15" customHeight="1" x14ac:dyDescent="0.25">
      <c r="A136" t="s">
        <v>428</v>
      </c>
      <c r="B136" s="16" t="s">
        <v>480</v>
      </c>
      <c r="E136" t="s">
        <v>526</v>
      </c>
      <c r="F136" s="9">
        <v>43371</v>
      </c>
      <c r="H136" t="s">
        <v>687</v>
      </c>
      <c r="J136" s="40" t="s">
        <v>479</v>
      </c>
      <c r="K136" s="40" t="s">
        <v>478</v>
      </c>
      <c r="M136" s="48">
        <v>27.9</v>
      </c>
      <c r="N136" s="9">
        <v>44621</v>
      </c>
      <c r="O136" t="s">
        <v>477</v>
      </c>
    </row>
    <row r="137" spans="1:15" ht="15" customHeight="1" x14ac:dyDescent="0.25">
      <c r="A137" t="s">
        <v>104</v>
      </c>
      <c r="B137" s="16">
        <v>38</v>
      </c>
      <c r="E137" t="s">
        <v>526</v>
      </c>
      <c r="F137" s="9">
        <v>43399</v>
      </c>
      <c r="G137" s="9">
        <v>43476</v>
      </c>
      <c r="H137" t="s">
        <v>687</v>
      </c>
      <c r="J137" s="40" t="s">
        <v>580</v>
      </c>
      <c r="K137" s="40" t="s">
        <v>579</v>
      </c>
      <c r="M137" s="48">
        <v>32.5</v>
      </c>
      <c r="N137" s="9">
        <v>44713</v>
      </c>
      <c r="O137" t="s">
        <v>578</v>
      </c>
    </row>
    <row r="138" spans="1:15" ht="15" customHeight="1" x14ac:dyDescent="0.25">
      <c r="A138" t="s">
        <v>680</v>
      </c>
      <c r="B138" s="52">
        <v>43591</v>
      </c>
      <c r="E138" t="s">
        <v>526</v>
      </c>
      <c r="F138" s="9">
        <v>43432</v>
      </c>
      <c r="G138" s="9">
        <v>43490</v>
      </c>
      <c r="H138" t="s">
        <v>161</v>
      </c>
      <c r="J138" s="40" t="s">
        <v>532</v>
      </c>
      <c r="K138" s="40" t="s">
        <v>531</v>
      </c>
      <c r="M138" s="48">
        <v>129</v>
      </c>
      <c r="N138" s="9">
        <v>44986</v>
      </c>
    </row>
    <row r="139" spans="1:15" ht="15" customHeight="1" x14ac:dyDescent="0.25">
      <c r="A139" t="s">
        <v>681</v>
      </c>
      <c r="B139" s="52">
        <v>43654</v>
      </c>
      <c r="E139" t="s">
        <v>526</v>
      </c>
      <c r="F139" s="9">
        <v>43432</v>
      </c>
      <c r="G139" s="9">
        <v>43490</v>
      </c>
      <c r="H139" t="s">
        <v>688</v>
      </c>
      <c r="J139" s="40" t="s">
        <v>530</v>
      </c>
      <c r="K139" s="40" t="s">
        <v>529</v>
      </c>
      <c r="M139" s="48">
        <v>71</v>
      </c>
      <c r="N139" s="9">
        <v>45017</v>
      </c>
    </row>
    <row r="140" spans="1:15" ht="15" customHeight="1" x14ac:dyDescent="0.25">
      <c r="A140" t="s">
        <v>675</v>
      </c>
      <c r="B140" s="52">
        <v>43499</v>
      </c>
      <c r="E140" t="s">
        <v>526</v>
      </c>
      <c r="J140" s="40" t="s">
        <v>632</v>
      </c>
      <c r="K140" s="40" t="s">
        <v>631</v>
      </c>
      <c r="M140" s="48">
        <v>83</v>
      </c>
      <c r="N140" s="9">
        <v>45047</v>
      </c>
    </row>
    <row r="141" spans="1:15" ht="15" customHeight="1" x14ac:dyDescent="0.25">
      <c r="A141" t="s">
        <v>676</v>
      </c>
      <c r="B141" s="52">
        <v>43560</v>
      </c>
      <c r="E141" t="s">
        <v>526</v>
      </c>
      <c r="J141" s="40" t="s">
        <v>630</v>
      </c>
      <c r="K141" s="40" t="s">
        <v>629</v>
      </c>
      <c r="M141" s="48">
        <v>94</v>
      </c>
      <c r="N141" s="9">
        <v>45047</v>
      </c>
    </row>
    <row r="142" spans="1:15" ht="15" customHeight="1" x14ac:dyDescent="0.25">
      <c r="A142" s="44" t="s">
        <v>677</v>
      </c>
      <c r="B142" s="53">
        <v>43528</v>
      </c>
      <c r="C142" s="44"/>
      <c r="D142" s="44"/>
      <c r="E142" t="s">
        <v>526</v>
      </c>
      <c r="F142" s="45">
        <v>43364</v>
      </c>
      <c r="G142" s="45">
        <v>43490</v>
      </c>
      <c r="H142" s="44" t="s">
        <v>684</v>
      </c>
      <c r="I142" s="44"/>
      <c r="J142" s="46" t="s">
        <v>534</v>
      </c>
      <c r="K142" s="46" t="s">
        <v>533</v>
      </c>
      <c r="L142" s="46"/>
      <c r="M142" s="49">
        <v>146</v>
      </c>
      <c r="N142" s="45">
        <v>45047</v>
      </c>
      <c r="O142" s="44"/>
    </row>
    <row r="143" spans="1:15" ht="15" customHeight="1" x14ac:dyDescent="0.25">
      <c r="A143" t="s">
        <v>48</v>
      </c>
      <c r="B143" s="52">
        <v>43654</v>
      </c>
      <c r="E143" t="s">
        <v>526</v>
      </c>
      <c r="F143" s="9">
        <v>43432</v>
      </c>
      <c r="G143" s="9">
        <v>43490</v>
      </c>
      <c r="H143" t="s">
        <v>161</v>
      </c>
      <c r="J143" s="40" t="s">
        <v>598</v>
      </c>
      <c r="K143" s="40" t="s">
        <v>597</v>
      </c>
      <c r="M143" s="48">
        <v>60</v>
      </c>
      <c r="N143" s="9">
        <v>45291</v>
      </c>
    </row>
    <row r="144" spans="1:15" ht="15" customHeight="1" x14ac:dyDescent="0.25">
      <c r="A144" t="s">
        <v>430</v>
      </c>
      <c r="B144" s="52">
        <v>43528</v>
      </c>
      <c r="E144" t="s">
        <v>526</v>
      </c>
      <c r="F144" s="9">
        <v>43399</v>
      </c>
      <c r="H144" t="s">
        <v>161</v>
      </c>
      <c r="J144" s="40" t="s">
        <v>569</v>
      </c>
      <c r="K144" s="40" t="s">
        <v>568</v>
      </c>
      <c r="M144" s="48">
        <v>0.5</v>
      </c>
      <c r="N144" s="9">
        <v>43507</v>
      </c>
      <c r="O144" t="s">
        <v>470</v>
      </c>
    </row>
    <row r="145" spans="1:15" s="44" customFormat="1" ht="15" customHeight="1" x14ac:dyDescent="0.25">
      <c r="A145" t="s">
        <v>673</v>
      </c>
      <c r="B145" s="52">
        <v>43562</v>
      </c>
      <c r="C145"/>
      <c r="D145"/>
      <c r="E145" t="s">
        <v>526</v>
      </c>
      <c r="F145" s="9">
        <v>43433</v>
      </c>
      <c r="G145"/>
      <c r="H145" t="s">
        <v>693</v>
      </c>
      <c r="I145"/>
      <c r="J145" s="40" t="s">
        <v>525</v>
      </c>
      <c r="K145" s="40" t="s">
        <v>524</v>
      </c>
      <c r="L145" s="40"/>
      <c r="M145" s="48">
        <f>7560154/1000000</f>
        <v>7.5601539999999998</v>
      </c>
      <c r="N145" s="9">
        <v>43830</v>
      </c>
      <c r="O145"/>
    </row>
    <row r="146" spans="1:15" ht="15" customHeight="1" x14ac:dyDescent="0.25">
      <c r="A146" t="s">
        <v>672</v>
      </c>
      <c r="B146" s="52">
        <v>43499</v>
      </c>
      <c r="E146" t="s">
        <v>526</v>
      </c>
      <c r="F146" s="9">
        <v>43433</v>
      </c>
      <c r="H146" t="s">
        <v>161</v>
      </c>
      <c r="J146" s="40" t="s">
        <v>469</v>
      </c>
      <c r="K146" s="40" t="s">
        <v>527</v>
      </c>
      <c r="M146" s="48">
        <f>30159604/1000000</f>
        <v>30.159604000000002</v>
      </c>
      <c r="N146" s="9">
        <v>44196</v>
      </c>
    </row>
    <row r="147" spans="1:15" ht="15" customHeight="1" x14ac:dyDescent="0.25">
      <c r="A147" t="s">
        <v>682</v>
      </c>
      <c r="M147" s="48">
        <v>68.5</v>
      </c>
      <c r="N147" s="9">
        <v>43982</v>
      </c>
    </row>
    <row r="148" spans="1:15" ht="15" customHeight="1" x14ac:dyDescent="0.25">
      <c r="A148" t="s">
        <v>238</v>
      </c>
      <c r="B148" s="16">
        <v>41</v>
      </c>
      <c r="H148" t="s">
        <v>161</v>
      </c>
      <c r="J148" s="40" t="s">
        <v>638</v>
      </c>
    </row>
    <row r="149" spans="1:15" ht="15" customHeight="1" x14ac:dyDescent="0.25">
      <c r="A149" t="s">
        <v>120</v>
      </c>
      <c r="B149" s="16">
        <v>40</v>
      </c>
      <c r="H149" t="s">
        <v>692</v>
      </c>
      <c r="J149" s="40" t="s">
        <v>639</v>
      </c>
    </row>
    <row r="150" spans="1:15" ht="15" customHeight="1" x14ac:dyDescent="0.25">
      <c r="A150" t="s">
        <v>118</v>
      </c>
      <c r="B150" s="16">
        <v>37</v>
      </c>
      <c r="H150" t="s">
        <v>690</v>
      </c>
      <c r="J150" s="40" t="s">
        <v>641</v>
      </c>
    </row>
    <row r="151" spans="1:15" ht="15" customHeight="1" x14ac:dyDescent="0.25">
      <c r="A151" t="s">
        <v>244</v>
      </c>
      <c r="B151" s="16">
        <v>47</v>
      </c>
      <c r="H151" t="s">
        <v>687</v>
      </c>
      <c r="J151" s="40" t="s">
        <v>634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Needs</vt:lpstr>
      <vt:lpstr>LookupTables</vt:lpstr>
      <vt:lpstr>Sheet1</vt:lpstr>
      <vt:lpstr>Scraped</vt:lpstr>
      <vt:lpstr>Driver</vt:lpstr>
      <vt:lpstr>PJM_Area</vt:lpstr>
      <vt:lpstr>Result</vt:lpstr>
      <vt:lpstr>Status</vt:lpstr>
      <vt:lpstr>Units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Farmer, Lawrence</cp:lastModifiedBy>
  <dcterms:created xsi:type="dcterms:W3CDTF">2019-01-23T18:55:11Z</dcterms:created>
  <dcterms:modified xsi:type="dcterms:W3CDTF">2019-03-27T15:23:00Z</dcterms:modified>
</cp:coreProperties>
</file>