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35" windowWidth="19410" windowHeight="9975" tabRatio="886" firstSheet="3" activeTab="8"/>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Matrix- Design Comp" sheetId="8" r:id="rId8"/>
    <sheet name="2a. Sub-components" sheetId="9" r:id="rId9"/>
    <sheet name="3. Package Matrix" sheetId="10" r:id="rId10"/>
    <sheet name="3a. Package Details" sheetId="11" r:id="rId11"/>
    <sheet name="Parking Lot" sheetId="12" r:id="rId12"/>
    <sheet name="Revision History" sheetId="13" r:id="rId13"/>
    <sheet name="Sheet1" sheetId="14" r:id="rId14"/>
  </sheets>
  <externalReferences>
    <externalReference r:id="rId17"/>
  </externalReferences>
  <definedNames>
    <definedName name="_AMO_UniqueIdentifier" hidden="1">"'ee99e6b7-0333-440a-8d83-c11d9d2e0c6d'"</definedName>
    <definedName name="_xlnm.Print_Area" localSheetId="4">'KWA#3'!$A$2:$O$24</definedName>
    <definedName name="Priority">'[1]Sheet4'!$A$1:$A$3</definedName>
  </definedNames>
  <calcPr fullCalcOnLoad="1"/>
</workbook>
</file>

<file path=xl/sharedStrings.xml><?xml version="1.0" encoding="utf-8"?>
<sst xmlns="http://schemas.openxmlformats.org/spreadsheetml/2006/main" count="1428" uniqueCount="811">
  <si>
    <t>A</t>
  </si>
  <si>
    <t>B</t>
  </si>
  <si>
    <t>C</t>
  </si>
  <si>
    <t>D</t>
  </si>
  <si>
    <t>E</t>
  </si>
  <si>
    <t>To complete the matrix:</t>
  </si>
  <si>
    <t xml:space="preserve">    Example: cells 1B, 2C, 3A, 4B, 5D could make up a solution package.</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</si>
  <si>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</si>
  <si>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</si>
  <si>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</si>
  <si>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</si>
  <si>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</si>
  <si>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</si>
  <si>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</si>
  <si>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</si>
  <si>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</si>
  <si>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</si>
  <si>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</si>
  <si>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</si>
  <si>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</si>
  <si>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</si>
  <si>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</si>
  <si>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</si>
  <si>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</si>
  <si>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</si>
  <si>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</si>
  <si>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</si>
  <si>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</si>
  <si>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</si>
  <si>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</si>
  <si>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</si>
  <si>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</si>
  <si>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</si>
  <si>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</si>
  <si>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</si>
  <si>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</si>
  <si>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</si>
  <si>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</si>
  <si>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</si>
  <si>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</si>
  <si>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</si>
  <si>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</si>
  <si>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</si>
  <si>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</si>
  <si>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</si>
  <si>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</si>
  <si>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</si>
  <si>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</si>
  <si>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</si>
  <si>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</si>
  <si>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</si>
  <si>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</si>
  <si>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</si>
  <si>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</si>
  <si>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</si>
  <si>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</si>
  <si>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</si>
  <si>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</si>
  <si>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</si>
  <si>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</si>
  <si>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</si>
  <si>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</si>
  <si>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</si>
  <si>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</si>
  <si>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</si>
  <si>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</si>
  <si>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</si>
  <si>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</si>
  <si>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</si>
  <si>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</si>
  <si>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</si>
  <si>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</si>
  <si>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</si>
  <si>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</si>
  <si>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</si>
  <si>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</si>
  <si>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</si>
  <si>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</si>
  <si>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</si>
  <si>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</si>
  <si>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</si>
  <si>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</si>
  <si>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</si>
  <si>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</si>
  <si>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</si>
  <si>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</si>
  <si>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</si>
  <si>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</si>
  <si>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</si>
  <si>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</si>
  <si>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</si>
  <si>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</si>
  <si>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</si>
  <si>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</si>
  <si>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</si>
  <si>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</si>
  <si>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</si>
  <si>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</si>
  <si>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</si>
  <si>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</si>
  <si>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</si>
  <si>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</si>
  <si>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</si>
  <si>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</si>
  <si>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</si>
  <si>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</si>
  <si>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</si>
  <si>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</si>
  <si>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</si>
  <si>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</si>
  <si>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</si>
  <si>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</si>
  <si>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</si>
  <si>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</si>
  <si>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</si>
  <si>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</si>
  <si>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</si>
  <si>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</si>
  <si>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</si>
  <si>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</si>
  <si>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</si>
  <si>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</si>
  <si>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</si>
  <si>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</si>
  <si>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</si>
  <si>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</si>
  <si>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</si>
  <si>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</si>
  <si>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</si>
  <si>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</si>
  <si>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</si>
  <si>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</si>
  <si>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</si>
  <si>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</si>
  <si>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</si>
  <si>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</si>
  <si>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</si>
  <si>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</si>
  <si>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</si>
  <si>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</si>
  <si>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</si>
  <si>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</si>
  <si>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</si>
  <si>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</si>
  <si>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</si>
  <si>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</si>
  <si>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</si>
  <si>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</si>
  <si>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</si>
  <si>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</si>
  <si>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</si>
  <si>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</si>
  <si>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</si>
  <si>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</si>
  <si>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</si>
  <si>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</si>
  <si>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</si>
  <si>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</si>
  <si>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</si>
  <si>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</si>
  <si>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</si>
  <si>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</si>
  <si>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</si>
  <si>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</si>
  <si>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</si>
  <si>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</si>
  <si>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</si>
  <si>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</si>
  <si>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</si>
  <si>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</si>
  <si>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</si>
  <si>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</si>
  <si>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</si>
  <si>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</si>
  <si>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</si>
  <si>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</si>
  <si>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</si>
  <si>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</si>
  <si>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</si>
  <si>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</si>
  <si>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</si>
  <si>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</si>
  <si>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</si>
  <si>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</si>
  <si>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</si>
  <si>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</si>
  <si>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</si>
  <si>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</si>
  <si>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</si>
  <si>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</si>
  <si>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</si>
  <si>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</si>
  <si>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</si>
  <si>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</si>
  <si>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</si>
  <si>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</si>
  <si>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</si>
  <si>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</si>
  <si>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</si>
  <si>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</si>
  <si>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</si>
  <si>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</si>
  <si>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</si>
  <si>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</si>
  <si>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</si>
  <si>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</si>
  <si>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</si>
  <si>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</si>
  <si>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</si>
  <si>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</si>
  <si>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</si>
  <si>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</si>
  <si>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</si>
  <si>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</si>
  <si>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</si>
  <si>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</si>
  <si>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</si>
  <si>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</si>
  <si>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</si>
  <si>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</si>
  <si>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</si>
  <si>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</si>
  <si>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</si>
  <si>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</si>
  <si>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</si>
  <si>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</si>
  <si>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</si>
  <si>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</si>
  <si>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</si>
  <si>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</si>
  <si>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</si>
  <si>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</si>
  <si>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</si>
  <si>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</si>
  <si>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</si>
  <si>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</si>
  <si>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</si>
  <si>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</si>
  <si>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</si>
  <si>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</si>
  <si>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</si>
  <si>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</si>
  <si>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</si>
  <si>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</si>
  <si>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</si>
  <si>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</si>
  <si>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</si>
  <si>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</si>
  <si>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</si>
  <si>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</si>
  <si>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</si>
  <si>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</si>
  <si>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</si>
  <si>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</si>
  <si>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</si>
  <si>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</si>
  <si>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</si>
  <si>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</si>
  <si>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</si>
  <si>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</si>
  <si>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</si>
  <si>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</si>
  <si>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</si>
  <si>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</si>
  <si>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</si>
  <si>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</si>
  <si>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</si>
  <si>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</si>
  <si>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</si>
  <si>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</si>
  <si>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</si>
  <si>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</si>
  <si>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</si>
  <si>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</si>
  <si>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</si>
  <si>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</si>
  <si>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</si>
  <si>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</si>
  <si>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</si>
  <si>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</si>
  <si>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</si>
  <si>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</si>
  <si>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</si>
  <si>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</si>
  <si>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</si>
  <si>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</si>
  <si>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</si>
  <si>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</si>
  <si>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</si>
  <si>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</si>
  <si>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</si>
  <si>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</si>
  <si>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</si>
  <si>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</si>
  <si>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</si>
  <si>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</si>
  <si>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</si>
  <si>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</si>
  <si>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</si>
  <si>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</si>
  <si>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</si>
  <si>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</si>
  <si>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</si>
  <si>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</si>
  <si>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</si>
  <si>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</si>
  <si>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</si>
  <si>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</si>
  <si>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</si>
  <si>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</si>
  <si>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</si>
  <si>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</si>
  <si>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</si>
  <si>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</si>
  <si>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</si>
  <si>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</si>
  <si>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</si>
  <si>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</si>
  <si>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</si>
  <si>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</si>
  <si>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</si>
  <si>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</si>
  <si>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</si>
  <si>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</si>
  <si>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</si>
  <si>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</si>
  <si>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</si>
  <si>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</si>
  <si>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</si>
  <si>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</si>
  <si>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</si>
  <si>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</si>
  <si>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</si>
  <si>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</si>
  <si>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</si>
  <si>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</si>
  <si>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</si>
  <si>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</si>
  <si>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</si>
  <si>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</si>
  <si>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</si>
  <si>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</si>
  <si>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</si>
  <si>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</si>
  <si>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</si>
  <si>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</si>
  <si>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</si>
  <si>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</si>
  <si>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</si>
  <si>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</si>
  <si>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</si>
  <si>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</si>
  <si>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</si>
  <si>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</si>
  <si>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</si>
  <si>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</si>
  <si>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</si>
  <si>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</si>
  <si>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</si>
  <si>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</si>
  <si>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</si>
  <si>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</si>
  <si>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</si>
  <si>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</si>
  <si>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</si>
  <si>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</si>
  <si>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</si>
  <si>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</si>
  <si>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</si>
  <si>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</si>
  <si>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</si>
  <si>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</si>
  <si>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</si>
  <si>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</si>
  <si>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</si>
  <si>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</si>
  <si>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</si>
  <si>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</si>
  <si>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</si>
  <si>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</si>
  <si>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</si>
  <si>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</si>
  <si>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</si>
  <si>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</si>
  <si>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</si>
  <si>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</si>
  <si>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</si>
  <si>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</si>
  <si>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</si>
  <si>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</si>
  <si>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</si>
  <si>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</si>
  <si>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</si>
  <si>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</si>
  <si>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</si>
  <si>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</si>
  <si>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</si>
  <si>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</si>
  <si>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</si>
  <si>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</si>
  <si>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</si>
  <si>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</si>
  <si>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</si>
  <si>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</si>
  <si>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</si>
  <si>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</si>
  <si>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</si>
  <si>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</si>
  <si>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</si>
  <si>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</si>
  <si>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</si>
  <si>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</si>
  <si>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</si>
  <si>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</si>
  <si>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</si>
  <si>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</si>
  <si>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</si>
  <si>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</si>
  <si>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</si>
  <si>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</si>
  <si>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</si>
  <si>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</si>
  <si>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</si>
  <si>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</si>
  <si>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</si>
  <si>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</si>
  <si>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</si>
  <si>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</si>
  <si>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</si>
  <si>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</si>
  <si>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</si>
  <si>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</si>
  <si>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</si>
  <si>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</si>
  <si>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</si>
  <si>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</si>
  <si>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</si>
  <si>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</si>
  <si>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</si>
  <si>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</si>
  <si>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</si>
  <si>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</si>
  <si>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</si>
  <si>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</si>
  <si>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</si>
  <si>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</si>
  <si>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</si>
  <si>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</si>
  <si>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</si>
  <si>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</si>
  <si>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</si>
  <si>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</si>
  <si>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</si>
  <si>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</si>
  <si>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</si>
  <si>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</si>
  <si>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</si>
  <si>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</si>
  <si>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</si>
  <si>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</si>
  <si>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</si>
  <si>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</si>
  <si>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</si>
  <si>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</si>
  <si>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</si>
  <si>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</si>
  <si>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</si>
  <si>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</si>
  <si>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</si>
  <si>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</si>
  <si>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</si>
  <si>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</si>
  <si>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</si>
  <si>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</si>
  <si>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</si>
  <si>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</si>
  <si>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</si>
  <si>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</si>
  <si>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</si>
  <si>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</si>
  <si>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</si>
  <si>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</si>
  <si>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</si>
  <si>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</si>
  <si>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</si>
  <si>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</si>
  <si>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</si>
  <si>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</si>
  <si>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</si>
  <si>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</si>
  <si>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</si>
  <si>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</si>
  <si>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</si>
  <si>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</si>
  <si>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</si>
  <si>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</si>
  <si>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</si>
  <si>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</si>
  <si>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</si>
  <si>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</si>
  <si>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</si>
  <si>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</si>
  <si>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</si>
  <si>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</si>
  <si>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</si>
  <si>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</si>
  <si>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</si>
  <si>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</si>
  <si>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</si>
  <si>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</si>
  <si>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</si>
  <si>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</si>
  <si>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</si>
  <si>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</si>
  <si>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</si>
  <si>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</si>
  <si>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</si>
  <si>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</si>
  <si>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</si>
  <si>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</si>
  <si>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</si>
  <si>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</si>
  <si>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</si>
  <si>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</si>
  <si>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</si>
  <si>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</si>
  <si>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</si>
  <si>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</si>
  <si>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</si>
  <si>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</si>
  <si>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</si>
  <si>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</si>
  <si>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</si>
  <si>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</si>
  <si>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</si>
  <si>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</si>
  <si>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</si>
  <si>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</si>
  <si>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</si>
  <si>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</si>
  <si>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</si>
  <si>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</si>
  <si>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</si>
  <si>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</si>
  <si>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</si>
  <si>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</si>
  <si>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</si>
  <si>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</si>
  <si>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</si>
  <si>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</si>
  <si>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</si>
  <si>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</si>
  <si>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</si>
  <si>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</si>
  <si>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</si>
  <si>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</si>
  <si>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</si>
  <si>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</si>
  <si>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</si>
  <si>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</si>
  <si>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</si>
  <si>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</si>
  <si>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</si>
  <si>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</si>
  <si>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</si>
  <si>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</si>
  <si>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</si>
  <si>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</si>
  <si>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</si>
  <si>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</si>
  <si>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</si>
  <si>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</si>
  <si>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</si>
  <si>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</si>
  <si>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</si>
  <si>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</si>
  <si>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</si>
  <si>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</si>
  <si>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</si>
  <si>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</si>
  <si>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</si>
  <si>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</si>
  <si>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</si>
  <si>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</si>
  <si>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</si>
  <si>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</si>
  <si>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</si>
  <si>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</si>
  <si>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</si>
  <si>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</si>
  <si>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</si>
  <si>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</si>
  <si>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</si>
  <si>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</si>
  <si>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</si>
  <si>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</si>
  <si>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</si>
  <si>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</si>
  <si>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</si>
  <si>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</si>
  <si>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</si>
  <si>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</si>
  <si>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</si>
  <si>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</si>
  <si>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</si>
  <si>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</si>
  <si>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</si>
  <si>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</si>
  <si>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</si>
  <si>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</si>
  <si>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</si>
  <si>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</si>
  <si>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</si>
  <si>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</si>
  <si>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</si>
  <si>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</si>
  <si>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</si>
  <si>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</si>
  <si>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</si>
  <si>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</si>
  <si>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</si>
  <si>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</si>
  <si>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</si>
  <si>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</si>
  <si>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</si>
  <si>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</si>
  <si>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</si>
  <si>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Sloped VRR Curve Used in Auction Clearing</t>
  </si>
  <si>
    <t xml:space="preserve">Net Cost of New Entry (Net CONE) (Gross CONE - E&amp;AS Offset) - Used in VRR Curve Development </t>
  </si>
  <si>
    <t>Design Component?</t>
  </si>
  <si>
    <t>Impact of State Actions</t>
  </si>
  <si>
    <t>Solar (NJ)</t>
  </si>
  <si>
    <t>Solar (OH)</t>
  </si>
  <si>
    <t>Wind (NJ)</t>
  </si>
  <si>
    <t>** Possible Design Components: Define 'Actionable' Subsidies; Modify Auction Clearing Algorithm, etc.</t>
  </si>
  <si>
    <t>BRA 2021/2022</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</si>
  <si>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</si>
  <si>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</si>
  <si>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 xml:space="preserve">Clear the auction as done today (Stage 1). Stage 1 may result in suppressed capacity prices if there are resource offers from units with subsidies. Remove such offers and replace them with 'Reference Price' offers and clear the auction again (Stage 2). Settle using the resource committments from the Stage 1 auction results and capacity prices from the Statge 2 auction results.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</si>
  <si>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</si>
  <si>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</si>
  <si>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</si>
  <si>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</si>
  <si>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</si>
  <si>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</si>
  <si>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</si>
  <si>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</si>
  <si>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t>RTO and LDA Reliability Requirement are based on reliability criteria approved by ReliabilityFirst Corporation.</t>
  </si>
  <si>
    <t>Status Quo.</t>
  </si>
  <si>
    <t xml:space="preserve">Planning Parameters with demand-price VRR Curve are posted prior to the auction and the auction results are posted with clearing prices.  </t>
  </si>
  <si>
    <t>As defined in the tariff and Manual 18.</t>
  </si>
  <si>
    <r>
      <rPr>
        <b/>
        <sz val="10"/>
        <color indexed="8"/>
        <rFont val="Arial"/>
        <family val="2"/>
      </rPr>
      <t>LSE Requirements:</t>
    </r>
    <r>
      <rPr>
        <sz val="10"/>
        <color theme="1"/>
        <rFont val="Arial"/>
        <family val="2"/>
      </rPr>
      <t xml:space="preserve"> what obligations including penalties are placed upon an LSE that wishes to pursue an alternative to the BRA and/or IAs to meet their peak load (plus reserves)?</t>
    </r>
  </si>
  <si>
    <t>LSE may elect FRR option to serve load subject to the FRR rules.</t>
  </si>
  <si>
    <r>
      <rPr>
        <b/>
        <sz val="10"/>
        <color indexed="8"/>
        <rFont val="Arial"/>
        <family val="2"/>
      </rPr>
      <t xml:space="preserve">Procurement Period: </t>
    </r>
    <r>
      <rPr>
        <sz val="10"/>
        <color theme="1"/>
        <rFont val="Arial"/>
        <family val="2"/>
      </rPr>
      <t>what is the time horizon for the capacity procurement construct (e.g., 3 years forward for 1 year)?</t>
    </r>
  </si>
  <si>
    <t>3 year forward auction.</t>
  </si>
  <si>
    <r>
      <rPr>
        <b/>
        <sz val="10"/>
        <color indexed="8"/>
        <rFont val="Arial"/>
        <family val="2"/>
      </rPr>
      <t xml:space="preserve">Penalties: </t>
    </r>
    <r>
      <rPr>
        <sz val="10"/>
        <color theme="1"/>
        <rFont val="Arial"/>
        <family val="2"/>
      </rPr>
      <t xml:space="preserve">what penalties befall a resource that fails to perform? </t>
    </r>
  </si>
  <si>
    <r>
      <rPr>
        <b/>
        <sz val="10"/>
        <color indexed="8"/>
        <rFont val="Arial"/>
        <family val="2"/>
      </rPr>
      <t xml:space="preserve">Market Power: </t>
    </r>
    <r>
      <rPr>
        <sz val="10"/>
        <color theme="1"/>
        <rFont val="Arial"/>
        <family val="2"/>
      </rPr>
      <t>what rules are instituted to protect against the exercise of market power, etc?</t>
    </r>
  </si>
  <si>
    <t>As defined in the tariff Attachment DD, Section 6.</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</si>
  <si>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</si>
  <si>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</si>
  <si>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</si>
  <si>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</si>
  <si>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</si>
  <si>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</si>
  <si>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</si>
  <si>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</si>
  <si>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</si>
  <si>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</si>
  <si>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</si>
  <si>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</si>
  <si>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</si>
  <si>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</si>
  <si>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</si>
  <si>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</si>
  <si>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</si>
  <si>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</si>
  <si>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</si>
  <si>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</si>
  <si>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</si>
  <si>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</si>
  <si>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</si>
  <si>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</si>
  <si>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</si>
  <si>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</si>
  <si>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</si>
  <si>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</si>
  <si>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</si>
  <si>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</si>
  <si>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</si>
  <si>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</si>
  <si>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r>
      <rPr>
        <b/>
        <sz val="10"/>
        <color indexed="8"/>
        <rFont val="Arial"/>
        <family val="2"/>
      </rPr>
      <t>Transition/Implementation:</t>
    </r>
    <r>
      <rPr>
        <sz val="10"/>
        <color theme="1"/>
        <rFont val="Arial"/>
        <family val="2"/>
      </rPr>
      <t xml:space="preserve"> what period of time should be included as we transition from today’s construct to the new design?</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</si>
  <si>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</si>
  <si>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</si>
  <si>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</si>
  <si>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</si>
  <si>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</si>
  <si>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</si>
  <si>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</si>
  <si>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</si>
  <si>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</si>
  <si>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The FRR Reliability Requirement should be the reserve margin that is the average Reserve Margin resulting from each of the previous three BRAs.</t>
  </si>
  <si>
    <t>Auction clearing price using the Competive Offer Prices.</t>
  </si>
  <si>
    <t>Prior to the BRA, PJM determines the "Clearing Price Impact Election" by determining at the LDA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t>
  </si>
  <si>
    <t>This is the clearing price after subsidized resources have been introduced into the supply stack at their unmitigated prices.</t>
  </si>
  <si>
    <t>TBD (do not support triggers)</t>
  </si>
  <si>
    <t xml:space="preserve">Step 1 - Clear the auction as done today using Competive Offer Prices for resources.  This determines the "Competitive Clearing Price"; the resources that clear and are eligible for a capacity obligation; and the total "Competitive System Clearing Cost" (Clearing Price x cleared MW x 365).              .                                Step 2 - PJM reintroduces the subsidized resources at their non-mitigated price.  This increases the clearing quantity by the amount of subsidized resources introduced and the adjusted clearing price - "Subsidized Clearing Price" - is determined by dividing the Competitive System Clearing Cost by the increased clearing quantity.                                                     Step 3 - Iteration.  PJM evaluates resources with offers between the Subsidized Clearing Price and the Competitive Clearing Price to determine the final clearing results and final clearing price
Resources that elected the Clearing Price Impact Election would continue to clear.
Resources that did not elect the Clearing Price Impact Election would not clear and they would be removed from the supply stack.  The clearing price would be adjusted upward to account for removing the resource from the supply stack.
</t>
  </si>
  <si>
    <t>Same as PJM's reference price.</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</si>
  <si>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</si>
  <si>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</si>
  <si>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t>Mitigation should only apply to clear instances of buyer market power exercise.</t>
  </si>
  <si>
    <t>State programs that value environmental attributes of electric generation are not subject to mitigation or administrative repricing.</t>
  </si>
  <si>
    <t>F</t>
  </si>
  <si>
    <t>Exemptions from Penalties</t>
  </si>
  <si>
    <t>Methodology for Procurement</t>
  </si>
  <si>
    <t>Bilateral Transactions + Residual Auction</t>
  </si>
  <si>
    <t>Penalties: what penalties befall an LSE that does not procure 100% of its obligation prior to the BRA</t>
  </si>
  <si>
    <t>Any LSE (unless exempted) that fails to meets its load obligation prior to the BRA pays a deficiency charge equal to XX which is then allocated pro-rata to all LSEs that do meet their obligation.</t>
  </si>
  <si>
    <t>One single Backstop Residual Auction (BRA) XX months before delivery year. Consider declining clock auction or other competitive auction design. Any unmet LSE load obligation and any capacity not signed to self-supply or a bilateral transaction would be required to participate in the single residual auction.</t>
  </si>
  <si>
    <t>Residual Auction, solicitations sent/received by capacity resource to/from LSEs, and published data reports from the Market Monitor on the masked prices paid by the LSEs.  Reference prices developed by PJM</t>
  </si>
  <si>
    <t xml:space="preserve">Status quo (CP performance). </t>
  </si>
  <si>
    <r>
      <t xml:space="preserve">PLO + IRM. </t>
    </r>
  </si>
  <si>
    <t xml:space="preserve"> Backstop Residual Auction is held XX days prior the start of the Delivery Year. Bilateral Transaction terms can be for any length equal to or greater than 1 year.</t>
  </si>
  <si>
    <t>2018 BRA remains CP with current design. 2019 BRA implements new design.</t>
  </si>
  <si>
    <t>State Renewable Portfolio Standards</t>
  </si>
  <si>
    <t>Key Component of RPM Construct</t>
  </si>
  <si>
    <t xml:space="preserve">BRA 2021/2022 </t>
  </si>
  <si>
    <t>Status quo.</t>
  </si>
  <si>
    <t>Competitive Market Outcomes</t>
  </si>
  <si>
    <t>No impact of subsidies on market outcomes.</t>
  </si>
  <si>
    <t>The price that results from the operation of the capacity auction under this proposal.</t>
  </si>
  <si>
    <t xml:space="preserve">Competitive offers for the CP product are equal to the larger of the opportunity cost of participating as a CP resource rather than an energy only resource, and expected going forward costs for a CP resource. Under certain simplifying assumptions, the opportunity cost component has been shown to be equal to Net Cone x B. </t>
  </si>
  <si>
    <t>If the resource qualifies for an exemption then no floor applies. If resources do not qualify for an exemption then the MOPR-Ex Offer Floor Price applies. The MOPR-Ex Offer Floor Price is defined in the Reference Price row.</t>
  </si>
  <si>
    <t>MOPR-Ex subsidies include any payments, concessions, rebates, or incentives other than Market Revenue where Market Revenue is defined as revenue that is received under a tariff administered by PJM or other RTO or ISO and regulated by the Commission. MOPR-Ex subsidies shall not include (i) payments (including payments in lieu of taxes), concessions, rebates, subsidies, or incentives designed to incent, or participation in a program, contract or other arrangement that utilizes criteria designed to incent or promote, general industrial development in an area; (ii) payments, concessions, rebates, subsidies or incentives designed to incent, or participation in a program, contract or other arrangements from a county or other local governmental authority using eligibility or selection criteria designed to incent, siting facilities in that county or locality rather than another county or locality; or (iii) federal government production tax credits, investment tax credits, and similar tax advantages or incentives that are available to generators without regard to the geographic location of the generation.</t>
  </si>
  <si>
    <t xml:space="preserve">This proposal adjusts for the bias that exists in other repricing algorithms that penalizes load by utilizing a supply stack that would never have existed in a “subsidy free world”.   Consistent with the aim of the repricing stage, a subsidy free supply stack is constructed by removing all subsidized offers and replacing those mw volumes with scaled actual offers from competitive resources to make-up for the shortfall associated with the removed subsidize resources. This reconstituted supply stack is then used in conjunction with the VRR curve for determining the clearing prices of the resources that cleared in Stage 1. </t>
  </si>
  <si>
    <t>Essentially all resources subsidized, so no distinctions between subsidized/unsubsidized or actionable/non-actionable. We also support column E and F: state environmental programs should not be subject to mitigation and mitigation should only apply to clear instances of market manipulation.</t>
  </si>
  <si>
    <t>We would be interested in holding the BRA closer to the delivery year to procure resources to satisfy unmet capacity obligations after taking into account capacity procured out-of-construct.</t>
  </si>
  <si>
    <t>These may have to be altered to reflect that public policy resources are coming online, potentially out-of-construct) and that introducing a Summer CP Product reduces the amount of Annual CP Product needed</t>
  </si>
  <si>
    <t>Procure less on a 3-year forward basis, which isn't a timeframe tailored to demand-side and storage resources.</t>
  </si>
  <si>
    <t>We could phase in the Summer CP Product while correpondingly phasing down the Annual Product. Ultimately, the Annual CP Product could be procured to meet winter reliability needs.</t>
  </si>
  <si>
    <t>Some of the procurement could arise from out-of-construct mechanisms. If that occurs prior to the BRA for the delivery year, LSEs should have the ability to opt out of the corresponding amount of capacity obligation.</t>
  </si>
  <si>
    <t>if the subsidy a resource that triggers repricing will receive can be quantified before the BRA, then the reference level would be the resources offer used in Stage 1 plus the amount of the subsidy.  If the subsidy cannot be quantified prior to the BRA, then we would default back to Net CONE * B.</t>
  </si>
  <si>
    <t>PJM</t>
  </si>
  <si>
    <t>ODEC</t>
  </si>
  <si>
    <t>AMP</t>
  </si>
  <si>
    <t>NRG</t>
  </si>
  <si>
    <t>LS Power</t>
  </si>
  <si>
    <t>Sustainable FERC</t>
  </si>
  <si>
    <t>IMM</t>
  </si>
  <si>
    <t>Exelon</t>
  </si>
  <si>
    <t>To be further refined. 
All "subsidies" should be addressed in a non-discriminatory manner, including both new and existing resources.  
The following repricing triggers are unduly discriminatory and should not be employed:
- Distinctions between state, federal, or local subsidies. 
- Distinctions between size of the subsidy. 
- Distinctions based on the number or total capacity of subsidized resources within a resource class (or any arbitrary size-based exemptions). 
- Distinction based on classification of the resource as generation or demand-side.</t>
  </si>
  <si>
    <t xml:space="preserve">Application of Capacity Repricing </t>
  </si>
  <si>
    <t>Capacity repricing applied only when a "Price-based Materiality Screen" indicates that market clearing prices would rise at or above the default offer cap of Net CONE*B, given the application of administrative repricing of the offers from resources receiving "actionable subsidies."  Market prices below Net CONE * B are sufficiently competitive and do not warrant administrative intervention.</t>
  </si>
  <si>
    <t xml:space="preserve">Mechanics of this concept are:                                                                                                                                                                                                               1.     PJM receives bids for each auction, makes determinations on which resources are receiving “actionable subsidies” and determines “competitive offer” prices                                                                                                                                                                                                                                                                                                2.     As part of the auction-clearing process occurring between the close of auction window and posting of results, PJM would take the following steps:    
a)     Run a stage 1 market clearing with all offers entered at their original unmodified level.  Only resources that clear stage 1 will receive a capacity obligation.                                                                                                                                                                                               b)     Run a "test” stage 2 market clearing with offers set to the Reference Price offer level for all resources with "actionable subsidies.”  The clearing price (or prices if LDAs separate) resulting from this run is the “test re-stated capacity price.”
c)    If the test re-stated capacity price is equal to or exceeds Net CONE x B in an LDA, then offers of resources in that LDA with actionable subsidies will be adjusted to the reference price offer level in the final stage 2 market-clearing run.                                                                                                                                                     d)   If the test run restated capacity price is below Net CONE x B in an LDA, then offers of resources in that LDA with actionable subsidies will not be modified in the final stage 2 market-clearing run and will be entered at their original level.    
e)  Run a final stage 2 market clearing with offers from resources with “actionable subsidies” modified to the Reference Price (if warranted) per the criteria set forth in 2.c and 2.d above.  Settlement will utilize the clearing prices from the final stage 2 auction results and the resource commitments from the stage 1 auction results.  Resources that clear stage 2 but not stage 1 will not receive a capacity obligation.                                                                                                                      
3.     This screening process would apply independently to all base residual and incremental auctions.     
4.     The results of the screening process would apply only to the instant auction, and the process would be independently repeated for subsequent auctions.
</t>
  </si>
  <si>
    <t>The Reference Price applicable for repricing resources receiving "actionable subsidies" is Net CONE * B.</t>
  </si>
  <si>
    <t>All resources receiving a fungible capacity obligation through RPM should receive the same non-discriminatory clearing price, appropriate for location.</t>
  </si>
  <si>
    <r>
      <rPr>
        <i/>
        <sz val="10"/>
        <rFont val="Arial"/>
        <family val="2"/>
      </rPr>
      <t>To be further refined</t>
    </r>
    <r>
      <rPr>
        <sz val="10"/>
        <rFont val="Arial"/>
        <family val="2"/>
      </rPr>
      <t>.  Generally, actionable subsidies are revenues received by capacity resources that are either: not available on a non-discriminatory basis; or directed by a non-commercial entity; or collected from electric customers through non-bypassable charges.</t>
    </r>
  </si>
  <si>
    <r>
      <rPr>
        <b/>
        <sz val="10"/>
        <rFont val="Arial"/>
        <family val="2"/>
      </rPr>
      <t>Reliability Requirement:</t>
    </r>
    <r>
      <rPr>
        <sz val="10"/>
        <rFont val="Arial"/>
        <family val="2"/>
      </rPr>
      <t xml:space="preserve"> whereas today we have IRM (and the FPR) as our reliability requirement target, going forward should these calculations continued to be utilized, or something else?</t>
    </r>
  </si>
  <si>
    <r>
      <rPr>
        <b/>
        <sz val="10"/>
        <rFont val="Arial"/>
        <family val="2"/>
      </rPr>
      <t>Price Discovery:</t>
    </r>
    <r>
      <rPr>
        <sz val="10"/>
        <rFont val="Arial"/>
        <family val="2"/>
      </rPr>
      <t xml:space="preserve"> what can interested consumers/market participants do to discover prices to inform their actions</t>
    </r>
  </si>
  <si>
    <r>
      <rPr>
        <b/>
        <sz val="10"/>
        <rFont val="Arial"/>
        <family val="2"/>
      </rPr>
      <t>Resource Performance Requirements:</t>
    </r>
    <r>
      <rPr>
        <sz val="10"/>
        <rFont val="Arial"/>
        <family val="2"/>
      </rPr>
      <t xml:space="preserve"> governing performance requirements today are the approved Capacity Performance related rules. What, if anything, would be different under an alternative design?</t>
    </r>
  </si>
  <si>
    <r>
      <t>Supply: Status Quo; Demand:</t>
    </r>
    <r>
      <rPr>
        <strike/>
        <sz val="10"/>
        <rFont val="Arial"/>
        <family val="2"/>
      </rPr>
      <t xml:space="preserve"> </t>
    </r>
    <r>
      <rPr>
        <sz val="10"/>
        <rFont val="Arial"/>
        <family val="2"/>
      </rPr>
      <t>&lt;20 MWs are not subject to Penalties</t>
    </r>
  </si>
  <si>
    <t>Actionable and Non-Actionable Subsidies</t>
  </si>
  <si>
    <t>Sub-components for Design Component 1 - Actionable and non-actionable subsidies</t>
  </si>
  <si>
    <t>Sub-components</t>
  </si>
  <si>
    <t>Size Materiality</t>
  </si>
  <si>
    <t>MW in LDA</t>
  </si>
  <si>
    <t>By resource</t>
  </si>
  <si>
    <t>MW in RTO</t>
  </si>
  <si>
    <t>Economic materiality</t>
  </si>
  <si>
    <t>Is the resource economic without the subsidy?</t>
  </si>
  <si>
    <t>Percent of the resources revenue</t>
  </si>
  <si>
    <t>Is the subsidy amount greater than 1% of actual or anticipated market revenues?</t>
  </si>
  <si>
    <t xml:space="preserve">Payment type </t>
  </si>
  <si>
    <t>One-time grant versus continuing revenue stream</t>
  </si>
  <si>
    <t xml:space="preserve">Fixed/bounded versus unknown value </t>
  </si>
  <si>
    <t xml:space="preserve">Time Horizon </t>
  </si>
  <si>
    <t>Grandfathering</t>
  </si>
  <si>
    <t>Federal</t>
  </si>
  <si>
    <t>Jurisdiction</t>
  </si>
  <si>
    <t xml:space="preserve">Economic impact </t>
  </si>
  <si>
    <t>Resource Revenue source</t>
  </si>
  <si>
    <t>Resource attributes – performance characteristics</t>
  </si>
  <si>
    <t>Variables/Considerations</t>
  </si>
  <si>
    <t>Is the revenue source outside of the PJM settlement system/outside products associated with PJM’s traditional services?</t>
  </si>
  <si>
    <t>Is it associated with revenues being provided for services that are valued outside the PJM marketplace (valued by entities outside of PJM)?</t>
  </si>
  <si>
    <t>Transacted in a competitive non-discriminatory market?</t>
  </si>
  <si>
    <t>Is it transacted in a competitive discriminatory market (such as locational reactive resources)?</t>
  </si>
  <si>
    <t>Non-bypassable charge (a mandatory charge paid by electric load)</t>
  </si>
  <si>
    <t>Technology type</t>
  </si>
  <si>
    <t>Location</t>
  </si>
  <si>
    <t>Emissions</t>
  </si>
  <si>
    <t>Tax base</t>
  </si>
  <si>
    <t>Jobs</t>
  </si>
  <si>
    <t>Resource attributes – other</t>
  </si>
  <si>
    <t>Fixed amount/volumetric</t>
  </si>
  <si>
    <t>Capacity versus capacity + energy recovery</t>
  </si>
  <si>
    <t>How long before an auction is the triggering subsidy known</t>
  </si>
  <si>
    <t>Eligible versus actual recovery</t>
  </si>
  <si>
    <t>By program - Exemption for small resources?</t>
  </si>
  <si>
    <t>Proposal C</t>
  </si>
  <si>
    <t>Proposal D</t>
  </si>
  <si>
    <t>Direct focus on supply side participation</t>
  </si>
  <si>
    <t>Less than 1,000 MW subsidized unforced capacity of PJM resource class</t>
  </si>
  <si>
    <t>MOPR-EX</t>
  </si>
  <si>
    <t>Subject to existing MOPR</t>
  </si>
  <si>
    <t xml:space="preserve">Methodology used by local governments to procure target resources </t>
  </si>
  <si>
    <t xml:space="preserve">Cost v. non-cost factors </t>
  </si>
  <si>
    <r>
      <t xml:space="preserve">Subsidy defined per current OATT 5.14(h). Mitigation triggered for state-sponsored resources that are not procured as part of a competitive process. Competitive process defined and reviewed using FERC's </t>
    </r>
    <r>
      <rPr>
        <i/>
        <sz val="10"/>
        <color indexed="10"/>
        <rFont val="Arial"/>
        <family val="2"/>
      </rPr>
      <t xml:space="preserve">Edgar </t>
    </r>
    <r>
      <rPr>
        <sz val="10"/>
        <color indexed="10"/>
        <rFont val="Arial"/>
        <family val="2"/>
      </rPr>
      <t xml:space="preserve">and </t>
    </r>
    <r>
      <rPr>
        <i/>
        <sz val="10"/>
        <color indexed="10"/>
        <rFont val="Arial"/>
        <family val="2"/>
      </rPr>
      <t xml:space="preserve">Allegheny </t>
    </r>
    <r>
      <rPr>
        <sz val="10"/>
        <color indexed="10"/>
        <rFont val="Arial"/>
        <family val="2"/>
      </rPr>
      <t xml:space="preserve">framework. Resources that do not pass screen are subject to mitigation </t>
    </r>
  </si>
  <si>
    <t>Reliability</t>
  </si>
  <si>
    <t>Clearing prices approaching  Net CONE * B</t>
  </si>
  <si>
    <t>Entry and Exit Statistics</t>
  </si>
  <si>
    <t>Reserve Margins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</si>
</sst>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1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trike/>
      <sz val="10"/>
      <color indexed="10"/>
      <name val="Arial"/>
      <family val="2"/>
    </font>
    <font>
      <i/>
      <sz val="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4"/>
      <color indexed="10"/>
      <name val="Calibri"/>
      <family val="2"/>
    </font>
    <font>
      <b/>
      <sz val="12"/>
      <color indexed="9"/>
      <name val="Arial Narrow"/>
      <family val="2"/>
    </font>
    <font>
      <b/>
      <sz val="14"/>
      <color indexed="10"/>
      <name val="Arial Narrow"/>
      <family val="2"/>
    </font>
    <font>
      <sz val="10"/>
      <color indexed="8"/>
      <name val="Calibri"/>
      <family val="2"/>
    </font>
    <font>
      <b/>
      <sz val="10"/>
      <color indexed="10"/>
      <name val="Calibri"/>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0"/>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b/>
      <sz val="12"/>
      <color theme="0"/>
      <name val="Arial Narrow"/>
      <family val="2"/>
    </font>
    <font>
      <b/>
      <sz val="14"/>
      <color rgb="FFFF000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6" tint="-0.7499799728393555"/>
        <bgColor indexed="64"/>
      </patternFill>
    </fill>
    <fill>
      <patternFill patternType="solid">
        <fgColor theme="3" tint="0.5999900102615356"/>
        <bgColor indexed="64"/>
      </patternFill>
    </fill>
    <fill>
      <patternFill patternType="solid">
        <fgColor theme="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medium"/>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83"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64">
    <xf numFmtId="0" fontId="0" fillId="0" borderId="0" xfId="0" applyAlignment="1">
      <alignment/>
    </xf>
    <xf numFmtId="0" fontId="88" fillId="0" borderId="0" xfId="0" applyFont="1" applyAlignment="1">
      <alignment/>
    </xf>
    <xf numFmtId="0" fontId="88"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6" fillId="0" borderId="0" xfId="0" applyNumberFormat="1" applyFont="1" applyBorder="1" applyAlignment="1">
      <alignment wrapText="1"/>
    </xf>
    <xf numFmtId="0" fontId="89"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90" fillId="33" borderId="0" xfId="0" applyFont="1" applyFill="1" applyAlignment="1">
      <alignment horizontal="center"/>
    </xf>
    <xf numFmtId="0" fontId="4" fillId="0" borderId="0" xfId="0" applyFont="1" applyAlignment="1">
      <alignment/>
    </xf>
    <xf numFmtId="0" fontId="68" fillId="0" borderId="0" xfId="0" applyFont="1" applyFill="1" applyAlignment="1">
      <alignment/>
    </xf>
    <xf numFmtId="0" fontId="0" fillId="0" borderId="0" xfId="0" applyAlignment="1">
      <alignment/>
    </xf>
    <xf numFmtId="0" fontId="0" fillId="0" borderId="0" xfId="0" applyAlignment="1">
      <alignment/>
    </xf>
    <xf numFmtId="0" fontId="91" fillId="0" borderId="0" xfId="0" applyFont="1" applyFill="1" applyAlignment="1">
      <alignment horizontal="center" vertical="top"/>
    </xf>
    <xf numFmtId="0" fontId="86" fillId="0" borderId="0" xfId="0" applyFont="1" applyAlignment="1">
      <alignment/>
    </xf>
    <xf numFmtId="0" fontId="0" fillId="0" borderId="10" xfId="0" applyBorder="1" applyAlignment="1">
      <alignment/>
    </xf>
    <xf numFmtId="0" fontId="89" fillId="33" borderId="0" xfId="0" applyFont="1" applyFill="1" applyAlignment="1">
      <alignment horizontal="center"/>
    </xf>
    <xf numFmtId="0" fontId="0" fillId="0" borderId="0" xfId="0" applyAlignment="1">
      <alignment/>
    </xf>
    <xf numFmtId="0" fontId="0" fillId="0" borderId="0" xfId="0" applyAlignment="1">
      <alignment/>
    </xf>
    <xf numFmtId="0" fontId="89" fillId="33" borderId="0" xfId="0" applyFont="1" applyFill="1" applyAlignment="1">
      <alignment horizontal="center"/>
    </xf>
    <xf numFmtId="0" fontId="86" fillId="0" borderId="10" xfId="0" applyFont="1" applyBorder="1" applyAlignment="1">
      <alignment/>
    </xf>
    <xf numFmtId="0" fontId="86" fillId="0" borderId="10"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7" fillId="8" borderId="11" xfId="0" applyFont="1" applyFill="1" applyBorder="1" applyAlignment="1">
      <alignment horizontal="left" vertical="center"/>
    </xf>
    <xf numFmtId="0" fontId="87" fillId="2" borderId="11" xfId="0" applyFont="1" applyFill="1" applyBorder="1" applyAlignment="1">
      <alignment horizontal="left" vertical="center"/>
    </xf>
    <xf numFmtId="0" fontId="0" fillId="8" borderId="10" xfId="0" applyFont="1" applyFill="1" applyBorder="1" applyAlignment="1">
      <alignment horizontal="center" vertical="center" wrapText="1"/>
    </xf>
    <xf numFmtId="0" fontId="92" fillId="0" borderId="0" xfId="0" applyFont="1" applyAlignment="1">
      <alignment/>
    </xf>
    <xf numFmtId="0" fontId="78" fillId="0" borderId="0" xfId="53" applyAlignment="1">
      <alignment/>
    </xf>
    <xf numFmtId="0" fontId="78" fillId="33" borderId="0" xfId="53" applyFill="1" applyAlignment="1">
      <alignment horizontal="center"/>
    </xf>
    <xf numFmtId="0" fontId="0" fillId="0" borderId="0" xfId="0" applyFill="1" applyAlignment="1">
      <alignment wrapText="1"/>
    </xf>
    <xf numFmtId="0" fontId="0" fillId="0" borderId="10" xfId="0" applyFill="1" applyBorder="1" applyAlignment="1">
      <alignment wrapText="1"/>
    </xf>
    <xf numFmtId="0" fontId="0" fillId="0" borderId="0" xfId="0" applyFont="1" applyFill="1" applyAlignment="1">
      <alignment horizontal="left" wrapText="1"/>
    </xf>
    <xf numFmtId="0" fontId="89" fillId="0" borderId="10" xfId="0" applyFont="1" applyFill="1" applyBorder="1" applyAlignment="1">
      <alignment wrapText="1"/>
    </xf>
    <xf numFmtId="0" fontId="0" fillId="0" borderId="0" xfId="0" applyFont="1" applyBorder="1" applyAlignment="1">
      <alignment/>
    </xf>
    <xf numFmtId="0" fontId="4" fillId="0" borderId="0" xfId="0" applyFont="1" applyBorder="1" applyAlignment="1">
      <alignment/>
    </xf>
    <xf numFmtId="0" fontId="4" fillId="0" borderId="12" xfId="0" applyFont="1" applyBorder="1" applyAlignment="1">
      <alignment/>
    </xf>
    <xf numFmtId="0" fontId="83"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88" fillId="0" borderId="0" xfId="0" applyFont="1" applyFill="1" applyBorder="1" applyAlignment="1">
      <alignment wrapText="1"/>
    </xf>
    <xf numFmtId="0" fontId="93" fillId="0" borderId="0" xfId="0" applyFont="1" applyAlignment="1">
      <alignment horizontal="left" vertical="top" wrapText="1"/>
    </xf>
    <xf numFmtId="0" fontId="12" fillId="0" borderId="10" xfId="0" applyFont="1" applyFill="1" applyBorder="1" applyAlignment="1">
      <alignment vertical="top" wrapText="1"/>
    </xf>
    <xf numFmtId="0" fontId="93" fillId="0" borderId="10" xfId="0" applyFont="1" applyFill="1" applyBorder="1" applyAlignment="1">
      <alignment vertical="top" wrapText="1"/>
    </xf>
    <xf numFmtId="0" fontId="94" fillId="0" borderId="10" xfId="0" applyFont="1" applyBorder="1" applyAlignment="1">
      <alignment vertical="top" wrapText="1"/>
    </xf>
    <xf numFmtId="0" fontId="93" fillId="34" borderId="10" xfId="0" applyFont="1" applyFill="1" applyBorder="1" applyAlignment="1">
      <alignment vertical="top" wrapText="1"/>
    </xf>
    <xf numFmtId="0" fontId="93" fillId="34" borderId="10" xfId="0" applyFont="1" applyFill="1" applyBorder="1" applyAlignment="1">
      <alignment horizontal="left" vertical="top" wrapText="1"/>
    </xf>
    <xf numFmtId="0" fontId="93" fillId="0" borderId="10" xfId="0" applyFont="1" applyBorder="1" applyAlignment="1">
      <alignment horizontal="left" vertical="top" wrapText="1"/>
    </xf>
    <xf numFmtId="0" fontId="93" fillId="0" borderId="10" xfId="0" applyFont="1" applyBorder="1" applyAlignment="1">
      <alignment vertical="top" wrapText="1"/>
    </xf>
    <xf numFmtId="0" fontId="86" fillId="0" borderId="0" xfId="0" applyFont="1" applyFill="1" applyAlignment="1">
      <alignment wrapText="1"/>
    </xf>
    <xf numFmtId="0" fontId="95" fillId="0" borderId="10" xfId="0" applyFont="1" applyFill="1" applyBorder="1" applyAlignment="1">
      <alignment horizontal="center" vertical="top" wrapText="1"/>
    </xf>
    <xf numFmtId="0" fontId="95" fillId="34" borderId="10" xfId="0" applyFont="1" applyFill="1" applyBorder="1" applyAlignment="1">
      <alignment horizontal="center" vertical="top" wrapText="1"/>
    </xf>
    <xf numFmtId="0" fontId="96" fillId="0" borderId="0" xfId="0" applyFont="1" applyAlignment="1">
      <alignment wrapText="1"/>
    </xf>
    <xf numFmtId="0" fontId="96" fillId="0" borderId="0" xfId="0" applyFont="1" applyAlignment="1">
      <alignment horizontal="left" vertical="top" wrapText="1"/>
    </xf>
    <xf numFmtId="0" fontId="97" fillId="0" borderId="0" xfId="53" applyFont="1" applyAlignment="1">
      <alignment wrapText="1"/>
    </xf>
    <xf numFmtId="0" fontId="12" fillId="35"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35" borderId="10" xfId="0" applyFont="1" applyFill="1" applyBorder="1" applyAlignment="1">
      <alignment horizontal="left" vertical="top" wrapText="1"/>
    </xf>
    <xf numFmtId="0" fontId="12" fillId="0" borderId="15" xfId="0" applyFont="1" applyFill="1" applyBorder="1" applyAlignment="1">
      <alignment horizontal="left" vertical="top" wrapText="1"/>
    </xf>
    <xf numFmtId="0" fontId="93" fillId="0" borderId="10" xfId="0" applyFont="1" applyFill="1" applyBorder="1" applyAlignment="1">
      <alignment horizontal="left" vertical="top" wrapText="1"/>
    </xf>
    <xf numFmtId="0" fontId="93" fillId="0" borderId="15" xfId="0" applyFont="1" applyBorder="1" applyAlignment="1">
      <alignment horizontal="left" vertical="top" wrapText="1"/>
    </xf>
    <xf numFmtId="0" fontId="93" fillId="0" borderId="15" xfId="0" applyFont="1" applyFill="1" applyBorder="1" applyAlignment="1">
      <alignment horizontal="left" vertical="top" wrapText="1"/>
    </xf>
    <xf numFmtId="0" fontId="12" fillId="35" borderId="16" xfId="0" applyFont="1" applyFill="1" applyBorder="1" applyAlignment="1">
      <alignment horizontal="left" vertical="top" wrapText="1"/>
    </xf>
    <xf numFmtId="0" fontId="93" fillId="35" borderId="17" xfId="0" applyFont="1" applyFill="1" applyBorder="1" applyAlignment="1">
      <alignment horizontal="left" vertical="top" wrapText="1"/>
    </xf>
    <xf numFmtId="0" fontId="93" fillId="35" borderId="18"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35" borderId="20" xfId="0" applyFont="1" applyFill="1" applyBorder="1" applyAlignment="1">
      <alignment horizontal="left" vertical="top" wrapText="1"/>
    </xf>
    <xf numFmtId="0" fontId="93" fillId="0" borderId="19"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35" borderId="22" xfId="0" applyFont="1" applyFill="1" applyBorder="1" applyAlignment="1">
      <alignment horizontal="left" vertical="top" wrapText="1"/>
    </xf>
    <xf numFmtId="0" fontId="12" fillId="35" borderId="23" xfId="0" applyFont="1" applyFill="1" applyBorder="1" applyAlignment="1">
      <alignment horizontal="left" vertical="top" wrapText="1"/>
    </xf>
    <xf numFmtId="0" fontId="12" fillId="35" borderId="18"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35" borderId="11" xfId="0" applyFont="1" applyFill="1" applyBorder="1" applyAlignment="1">
      <alignment horizontal="left" vertical="top" wrapText="1"/>
    </xf>
    <xf numFmtId="0" fontId="93" fillId="35" borderId="10" xfId="0" applyFont="1" applyFill="1" applyBorder="1" applyAlignment="1">
      <alignment horizontal="left" vertical="top" wrapText="1"/>
    </xf>
    <xf numFmtId="0" fontId="93" fillId="0" borderId="26" xfId="0" applyFont="1" applyFill="1" applyBorder="1" applyAlignment="1">
      <alignment horizontal="left" vertical="top" wrapText="1"/>
    </xf>
    <xf numFmtId="0" fontId="93" fillId="0" borderId="21" xfId="0" applyFont="1" applyBorder="1" applyAlignment="1">
      <alignment horizontal="left" vertical="top" wrapText="1"/>
    </xf>
    <xf numFmtId="0" fontId="14" fillId="0" borderId="0" xfId="0" applyFont="1" applyAlignment="1">
      <alignment wrapText="1"/>
    </xf>
    <xf numFmtId="0" fontId="96" fillId="0" borderId="0" xfId="0" applyFont="1" applyAlignment="1">
      <alignment vertical="center" wrapText="1"/>
    </xf>
    <xf numFmtId="0" fontId="13" fillId="33" borderId="16" xfId="0" applyFont="1" applyFill="1" applyBorder="1" applyAlignment="1">
      <alignment horizontal="center" vertical="top" wrapText="1"/>
    </xf>
    <xf numFmtId="0" fontId="13" fillId="35" borderId="16" xfId="0" applyFont="1" applyFill="1" applyBorder="1" applyAlignment="1">
      <alignment horizontal="center" vertical="top" wrapText="1"/>
    </xf>
    <xf numFmtId="0" fontId="93" fillId="0" borderId="27" xfId="0" applyFont="1" applyFill="1" applyBorder="1" applyAlignment="1">
      <alignment horizontal="left" vertical="top" wrapText="1"/>
    </xf>
    <xf numFmtId="0" fontId="93" fillId="0" borderId="28" xfId="0" applyFont="1" applyFill="1" applyBorder="1" applyAlignment="1">
      <alignment horizontal="left" vertical="top" wrapText="1"/>
    </xf>
    <xf numFmtId="0" fontId="12" fillId="35" borderId="29" xfId="0" applyFont="1" applyFill="1" applyBorder="1" applyAlignment="1">
      <alignment horizontal="left" vertical="top" wrapText="1"/>
    </xf>
    <xf numFmtId="0" fontId="93" fillId="0" borderId="30" xfId="0" applyFont="1" applyFill="1" applyBorder="1" applyAlignment="1">
      <alignment horizontal="left" vertical="top" wrapText="1"/>
    </xf>
    <xf numFmtId="0" fontId="94" fillId="0" borderId="19" xfId="0" applyFont="1" applyBorder="1" applyAlignment="1">
      <alignment horizontal="left" vertical="top" wrapText="1"/>
    </xf>
    <xf numFmtId="0" fontId="93" fillId="0" borderId="19" xfId="0" applyFont="1" applyBorder="1" applyAlignment="1">
      <alignment horizontal="left" vertical="top" wrapText="1"/>
    </xf>
    <xf numFmtId="0" fontId="12" fillId="0" borderId="26" xfId="0" applyFont="1" applyFill="1" applyBorder="1" applyAlignment="1">
      <alignment horizontal="left" vertical="top" wrapText="1"/>
    </xf>
    <xf numFmtId="0" fontId="96" fillId="0" borderId="19" xfId="0" applyFont="1" applyBorder="1" applyAlignment="1">
      <alignment wrapText="1"/>
    </xf>
    <xf numFmtId="0" fontId="0" fillId="34" borderId="0" xfId="0" applyFill="1" applyAlignment="1">
      <alignment wrapText="1"/>
    </xf>
    <xf numFmtId="0" fontId="95" fillId="0" borderId="10" xfId="0" applyFont="1" applyFill="1" applyBorder="1" applyAlignment="1">
      <alignment horizontal="center" vertical="top" wrapText="1"/>
    </xf>
    <xf numFmtId="0" fontId="97" fillId="33" borderId="0" xfId="53" applyFont="1" applyFill="1" applyAlignment="1">
      <alignment horizontal="center" wrapText="1"/>
    </xf>
    <xf numFmtId="0" fontId="98" fillId="0" borderId="0" xfId="0" applyFont="1" applyAlignment="1">
      <alignment vertical="top" wrapText="1"/>
    </xf>
    <xf numFmtId="0" fontId="96" fillId="0" borderId="0" xfId="0" applyFont="1" applyAlignment="1">
      <alignment vertical="top" wrapText="1"/>
    </xf>
    <xf numFmtId="0" fontId="99" fillId="0" borderId="0" xfId="0" applyFont="1" applyFill="1" applyAlignment="1">
      <alignment vertical="top" wrapText="1"/>
    </xf>
    <xf numFmtId="0" fontId="12" fillId="0" borderId="10" xfId="0" applyFont="1" applyBorder="1" applyAlignment="1">
      <alignment vertical="top" wrapText="1"/>
    </xf>
    <xf numFmtId="0" fontId="95" fillId="0" borderId="10" xfId="0" applyFont="1" applyFill="1" applyBorder="1" applyAlignment="1">
      <alignment horizontal="center" vertical="top" wrapText="1"/>
    </xf>
    <xf numFmtId="0" fontId="96" fillId="36" borderId="0" xfId="58" applyFont="1" applyFill="1">
      <alignment/>
      <protection/>
    </xf>
    <xf numFmtId="0" fontId="96" fillId="36" borderId="0" xfId="58" applyFont="1" applyFill="1" applyAlignment="1">
      <alignment wrapText="1"/>
      <protection/>
    </xf>
    <xf numFmtId="0" fontId="96" fillId="36" borderId="0" xfId="58" applyFont="1" applyFill="1" applyAlignment="1">
      <alignment vertical="center"/>
      <protection/>
    </xf>
    <xf numFmtId="0" fontId="96" fillId="36" borderId="10" xfId="58" applyFont="1" applyFill="1" applyBorder="1" applyAlignment="1">
      <alignment horizontal="center" vertical="center"/>
      <protection/>
    </xf>
    <xf numFmtId="0" fontId="96" fillId="36" borderId="10" xfId="58" applyFont="1" applyFill="1" applyBorder="1" applyAlignment="1">
      <alignment vertical="center"/>
      <protection/>
    </xf>
    <xf numFmtId="0" fontId="96" fillId="36" borderId="10" xfId="58" applyFont="1" applyFill="1" applyBorder="1" applyAlignment="1">
      <alignment vertical="top" wrapText="1"/>
      <protection/>
    </xf>
    <xf numFmtId="0" fontId="96" fillId="36" borderId="10" xfId="58" applyFont="1" applyFill="1" applyBorder="1" applyAlignment="1">
      <alignment vertical="center" wrapText="1"/>
      <protection/>
    </xf>
    <xf numFmtId="0" fontId="96" fillId="36" borderId="10" xfId="58" applyFont="1" applyFill="1" applyBorder="1" applyAlignment="1">
      <alignment horizontal="center" vertical="center" wrapText="1"/>
      <protection/>
    </xf>
    <xf numFmtId="0" fontId="96" fillId="36" borderId="10" xfId="58" applyFont="1" applyFill="1" applyBorder="1">
      <alignment/>
      <protection/>
    </xf>
    <xf numFmtId="0" fontId="96" fillId="36" borderId="16" xfId="58" applyFont="1" applyFill="1" applyBorder="1" applyAlignment="1">
      <alignment horizontal="left" vertical="center"/>
      <protection/>
    </xf>
    <xf numFmtId="0" fontId="93" fillId="0" borderId="21" xfId="0" applyFont="1" applyFill="1" applyBorder="1" applyAlignment="1">
      <alignment horizontal="left" vertical="top" wrapText="1"/>
    </xf>
    <xf numFmtId="0" fontId="100" fillId="0" borderId="10" xfId="0" applyFont="1" applyBorder="1" applyAlignment="1">
      <alignment vertical="center" wrapText="1"/>
    </xf>
    <xf numFmtId="0" fontId="95" fillId="0" borderId="10" xfId="0" applyFont="1" applyFill="1" applyBorder="1" applyAlignment="1">
      <alignment horizontal="center" vertical="top" wrapText="1"/>
    </xf>
    <xf numFmtId="0" fontId="94" fillId="0" borderId="15" xfId="0" applyFont="1" applyFill="1" applyBorder="1" applyAlignment="1">
      <alignment vertical="top" wrapText="1"/>
    </xf>
    <xf numFmtId="0" fontId="93" fillId="0" borderId="31" xfId="0" applyFont="1" applyBorder="1" applyAlignment="1">
      <alignment horizontal="left" vertical="top" wrapText="1"/>
    </xf>
    <xf numFmtId="0" fontId="12" fillId="35" borderId="32" xfId="0" applyFont="1" applyFill="1" applyBorder="1" applyAlignment="1">
      <alignment horizontal="left" vertical="top" wrapText="1"/>
    </xf>
    <xf numFmtId="0" fontId="93" fillId="0" borderId="33" xfId="0" applyFont="1" applyFill="1" applyBorder="1" applyAlignment="1">
      <alignment horizontal="left" vertical="top" wrapText="1"/>
    </xf>
    <xf numFmtId="0" fontId="94" fillId="0" borderId="15" xfId="0" applyFont="1" applyBorder="1" applyAlignment="1">
      <alignment vertical="top" wrapText="1"/>
    </xf>
    <xf numFmtId="0" fontId="12" fillId="0" borderId="15" xfId="0" applyFont="1" applyBorder="1" applyAlignment="1">
      <alignment vertical="top" wrapText="1"/>
    </xf>
    <xf numFmtId="0" fontId="96" fillId="37" borderId="10" xfId="58" applyFont="1" applyFill="1" applyBorder="1" applyAlignment="1">
      <alignment horizontal="center" vertical="center"/>
      <protection/>
    </xf>
    <xf numFmtId="0" fontId="96" fillId="37" borderId="10" xfId="58" applyFont="1" applyFill="1" applyBorder="1" applyAlignment="1">
      <alignment vertical="center"/>
      <protection/>
    </xf>
    <xf numFmtId="0" fontId="96" fillId="37" borderId="10" xfId="58" applyFont="1" applyFill="1" applyBorder="1" applyAlignment="1">
      <alignment vertical="top" wrapText="1"/>
      <protection/>
    </xf>
    <xf numFmtId="0" fontId="96" fillId="37" borderId="10" xfId="58" applyFont="1" applyFill="1" applyBorder="1" applyAlignment="1">
      <alignment vertical="center" wrapText="1"/>
      <protection/>
    </xf>
    <xf numFmtId="0" fontId="96" fillId="36" borderId="10" xfId="58" applyFont="1" applyFill="1" applyBorder="1" applyAlignment="1">
      <alignment horizontal="left" vertical="center" wrapText="1"/>
      <protection/>
    </xf>
    <xf numFmtId="0" fontId="96" fillId="36" borderId="10" xfId="58" applyFont="1" applyFill="1" applyBorder="1" applyAlignment="1">
      <alignment horizontal="left" vertical="center"/>
      <protection/>
    </xf>
    <xf numFmtId="0" fontId="99" fillId="36" borderId="0" xfId="58" applyFont="1" applyFill="1" applyBorder="1" applyAlignment="1">
      <alignment horizontal="center"/>
      <protection/>
    </xf>
    <xf numFmtId="0" fontId="96" fillId="36" borderId="0" xfId="58" applyFont="1" applyFill="1" applyBorder="1" applyAlignment="1">
      <alignment horizontal="left"/>
      <protection/>
    </xf>
    <xf numFmtId="0" fontId="96" fillId="36" borderId="0" xfId="58" applyFont="1" applyFill="1" applyBorder="1" applyAlignment="1">
      <alignment horizontal="left" vertical="center"/>
      <protection/>
    </xf>
    <xf numFmtId="0" fontId="101" fillId="36" borderId="0" xfId="58" applyFont="1" applyFill="1" applyBorder="1" applyAlignment="1">
      <alignment horizontal="left" vertical="center"/>
      <protection/>
    </xf>
    <xf numFmtId="14" fontId="96" fillId="36" borderId="0" xfId="58" applyNumberFormat="1" applyFont="1" applyFill="1" applyBorder="1" applyAlignment="1">
      <alignment horizontal="left"/>
      <protection/>
    </xf>
    <xf numFmtId="0" fontId="18" fillId="37" borderId="16" xfId="58" applyFont="1" applyFill="1" applyBorder="1" applyAlignment="1">
      <alignment horizontal="center" vertical="center" wrapText="1"/>
      <protection/>
    </xf>
    <xf numFmtId="0" fontId="18" fillId="38" borderId="10" xfId="58" applyFont="1" applyFill="1" applyBorder="1" applyAlignment="1">
      <alignment horizontal="center" wrapText="1"/>
      <protection/>
    </xf>
    <xf numFmtId="0" fontId="18" fillId="37" borderId="11" xfId="58" applyFont="1" applyFill="1" applyBorder="1" applyAlignment="1">
      <alignment horizontal="center" vertical="center" wrapText="1"/>
      <protection/>
    </xf>
    <xf numFmtId="0" fontId="96" fillId="36" borderId="10" xfId="58" applyNumberFormat="1" applyFont="1" applyFill="1" applyBorder="1" applyAlignment="1">
      <alignment horizontal="center" vertical="center" wrapText="1"/>
      <protection/>
    </xf>
    <xf numFmtId="0" fontId="102" fillId="36" borderId="10" xfId="58" applyNumberFormat="1" applyFont="1" applyFill="1" applyBorder="1" applyAlignment="1">
      <alignment horizontal="left" vertical="center" wrapText="1"/>
      <protection/>
    </xf>
    <xf numFmtId="0" fontId="96" fillId="36" borderId="10" xfId="58" applyNumberFormat="1" applyFont="1" applyFill="1" applyBorder="1" applyAlignment="1">
      <alignment horizontal="left" vertical="center" wrapText="1"/>
      <protection/>
    </xf>
    <xf numFmtId="0" fontId="103" fillId="36" borderId="10" xfId="53" applyNumberFormat="1" applyFont="1" applyFill="1" applyBorder="1" applyAlignment="1">
      <alignment horizontal="center" vertical="center" wrapText="1"/>
    </xf>
    <xf numFmtId="0" fontId="78" fillId="36" borderId="10" xfId="53" applyNumberFormat="1" applyFill="1" applyBorder="1" applyAlignment="1">
      <alignment horizontal="center" vertical="center" wrapText="1"/>
    </xf>
    <xf numFmtId="0" fontId="101" fillId="36" borderId="10" xfId="58" applyNumberFormat="1" applyFont="1" applyFill="1" applyBorder="1" applyAlignment="1">
      <alignment horizontal="center" vertical="center" wrapText="1"/>
      <protection/>
    </xf>
    <xf numFmtId="0" fontId="96" fillId="9" borderId="10" xfId="58" applyFont="1" applyFill="1" applyBorder="1" applyAlignment="1">
      <alignment horizontal="center" vertical="center"/>
      <protection/>
    </xf>
    <xf numFmtId="0" fontId="102" fillId="36" borderId="10" xfId="58" applyNumberFormat="1" applyFont="1" applyFill="1" applyBorder="1" applyAlignment="1">
      <alignment vertical="center" wrapText="1"/>
      <protection/>
    </xf>
    <xf numFmtId="0" fontId="78" fillId="36" borderId="10" xfId="53" applyNumberFormat="1" applyFill="1" applyBorder="1" applyAlignment="1">
      <alignment vertical="center" wrapText="1"/>
    </xf>
    <xf numFmtId="0" fontId="96" fillId="36" borderId="11" xfId="58" applyNumberFormat="1" applyFont="1" applyFill="1" applyBorder="1" applyAlignment="1">
      <alignment horizontal="center" vertical="center" wrapText="1"/>
      <protection/>
    </xf>
    <xf numFmtId="0" fontId="102" fillId="36" borderId="10" xfId="58" applyNumberFormat="1" applyFont="1" applyFill="1" applyBorder="1" applyAlignment="1">
      <alignment horizontal="center" vertical="center" wrapText="1"/>
      <protection/>
    </xf>
    <xf numFmtId="0" fontId="96" fillId="0" borderId="10" xfId="58" applyFont="1" applyFill="1" applyBorder="1" applyAlignment="1">
      <alignment horizontal="center" vertical="center"/>
      <protection/>
    </xf>
    <xf numFmtId="0" fontId="88" fillId="36" borderId="10" xfId="58" applyNumberFormat="1" applyFont="1" applyFill="1" applyBorder="1" applyAlignment="1">
      <alignment horizontal="left" vertical="center" wrapText="1"/>
      <protection/>
    </xf>
    <xf numFmtId="0" fontId="96" fillId="36" borderId="16" xfId="58" applyFont="1" applyFill="1" applyBorder="1" applyAlignment="1">
      <alignment vertical="center"/>
      <protection/>
    </xf>
    <xf numFmtId="0" fontId="96" fillId="36" borderId="16" xfId="58" applyFont="1" applyFill="1" applyBorder="1" applyAlignment="1">
      <alignment vertical="center" wrapText="1"/>
      <protection/>
    </xf>
    <xf numFmtId="0" fontId="96" fillId="36" borderId="16" xfId="58" applyFont="1" applyFill="1" applyBorder="1" applyAlignment="1" quotePrefix="1">
      <alignment horizontal="center" vertical="center"/>
      <protection/>
    </xf>
    <xf numFmtId="0" fontId="96" fillId="36" borderId="10" xfId="58" applyFont="1" applyFill="1" applyBorder="1" applyAlignment="1" quotePrefix="1">
      <alignment horizontal="center" vertical="center"/>
      <protection/>
    </xf>
    <xf numFmtId="0" fontId="98" fillId="36" borderId="10" xfId="58" applyNumberFormat="1" applyFont="1" applyFill="1" applyBorder="1" applyAlignment="1">
      <alignment horizontal="center" vertical="center" wrapText="1"/>
      <protection/>
    </xf>
    <xf numFmtId="0" fontId="96" fillId="37" borderId="10" xfId="58" applyNumberFormat="1" applyFont="1" applyFill="1" applyBorder="1" applyAlignment="1">
      <alignment horizontal="center" vertical="center" wrapText="1"/>
      <protection/>
    </xf>
    <xf numFmtId="0" fontId="101" fillId="37" borderId="10" xfId="58" applyNumberFormat="1" applyFont="1" applyFill="1" applyBorder="1" applyAlignment="1">
      <alignment horizontal="center" vertical="center" wrapText="1"/>
      <protection/>
    </xf>
    <xf numFmtId="0" fontId="96" fillId="33" borderId="10" xfId="58" applyNumberFormat="1" applyFont="1" applyFill="1" applyBorder="1" applyAlignment="1">
      <alignment horizontal="center" vertical="center" wrapText="1"/>
      <protection/>
    </xf>
    <xf numFmtId="0" fontId="78" fillId="33" borderId="10" xfId="53" applyNumberFormat="1" applyFill="1" applyBorder="1" applyAlignment="1">
      <alignment horizontal="center" vertical="center" wrapText="1"/>
    </xf>
    <xf numFmtId="0" fontId="0" fillId="0" borderId="0" xfId="0" applyAlignment="1">
      <alignment/>
    </xf>
    <xf numFmtId="0" fontId="96" fillId="36" borderId="0" xfId="58" applyFont="1" applyFill="1" applyBorder="1" applyAlignment="1">
      <alignment vertical="top"/>
      <protection/>
    </xf>
    <xf numFmtId="0" fontId="96" fillId="36" borderId="0" xfId="58" applyFont="1" applyFill="1" applyBorder="1" applyAlignment="1">
      <alignment vertical="center"/>
      <protection/>
    </xf>
    <xf numFmtId="0" fontId="96" fillId="36" borderId="0" xfId="58" applyFont="1" applyFill="1" applyBorder="1" applyAlignment="1">
      <alignment vertical="center" wrapText="1"/>
      <protection/>
    </xf>
    <xf numFmtId="0" fontId="96" fillId="36" borderId="0" xfId="58" applyFont="1" applyFill="1" applyBorder="1" applyAlignment="1">
      <alignment horizontal="left" vertical="top" wrapText="1"/>
      <protection/>
    </xf>
    <xf numFmtId="0" fontId="55" fillId="0" borderId="0" xfId="0" applyFont="1" applyAlignment="1" applyProtection="1">
      <alignment/>
      <protection locked="0"/>
    </xf>
    <xf numFmtId="0" fontId="21" fillId="0" borderId="0" xfId="0" applyFont="1" applyAlignment="1" applyProtection="1">
      <alignment/>
      <protection locked="0"/>
    </xf>
    <xf numFmtId="0" fontId="0" fillId="0" borderId="0" xfId="0" applyAlignment="1" applyProtection="1">
      <alignment/>
      <protection locked="0"/>
    </xf>
    <xf numFmtId="0" fontId="55" fillId="0" borderId="0" xfId="0" applyFont="1" applyAlignment="1" applyProtection="1">
      <alignment vertical="center"/>
      <protection locked="0"/>
    </xf>
    <xf numFmtId="0" fontId="21" fillId="0" borderId="0" xfId="0" applyFont="1" applyAlignment="1" applyProtection="1">
      <alignment/>
      <protection locked="0"/>
    </xf>
    <xf numFmtId="0" fontId="56" fillId="0" borderId="15"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8" fillId="0" borderId="15" xfId="0" applyFont="1" applyBorder="1" applyAlignment="1" applyProtection="1">
      <alignment vertical="center" wrapText="1"/>
      <protection locked="0"/>
    </xf>
    <xf numFmtId="0" fontId="58" fillId="0" borderId="15" xfId="0" applyFont="1" applyBorder="1" applyAlignment="1" applyProtection="1">
      <alignment vertical="center"/>
      <protection locked="0"/>
    </xf>
    <xf numFmtId="0" fontId="57" fillId="0" borderId="35" xfId="0" applyFont="1" applyBorder="1" applyAlignment="1" applyProtection="1">
      <alignment horizontal="center" vertical="center"/>
      <protection locked="0"/>
    </xf>
    <xf numFmtId="0" fontId="104" fillId="0" borderId="0" xfId="0" applyFont="1" applyAlignment="1" applyProtection="1">
      <alignment/>
      <protection locked="0"/>
    </xf>
    <xf numFmtId="0" fontId="58" fillId="0" borderId="36" xfId="0" applyFont="1" applyBorder="1" applyAlignment="1" applyProtection="1">
      <alignment horizontal="center" vertical="center"/>
      <protection locked="0"/>
    </xf>
    <xf numFmtId="0" fontId="58" fillId="0" borderId="21" xfId="0" applyFont="1" applyBorder="1" applyAlignment="1" applyProtection="1">
      <alignment vertical="center"/>
      <protection locked="0"/>
    </xf>
    <xf numFmtId="0" fontId="0" fillId="0" borderId="0" xfId="0" applyAlignment="1" applyProtection="1">
      <alignment vertical="center"/>
      <protection locked="0"/>
    </xf>
    <xf numFmtId="0" fontId="55" fillId="0" borderId="0" xfId="0" applyFont="1" applyAlignment="1">
      <alignment vertical="center"/>
    </xf>
    <xf numFmtId="0" fontId="21" fillId="0" borderId="0" xfId="0" applyFont="1" applyAlignment="1">
      <alignment/>
    </xf>
    <xf numFmtId="0" fontId="55" fillId="0" borderId="10" xfId="0" applyFont="1" applyBorder="1" applyAlignment="1">
      <alignment vertical="center"/>
    </xf>
    <xf numFmtId="0" fontId="57" fillId="0" borderId="0" xfId="0" applyFont="1" applyBorder="1" applyAlignment="1">
      <alignment horizontal="center" vertical="center"/>
    </xf>
    <xf numFmtId="0" fontId="56" fillId="0" borderId="10" xfId="0" applyFont="1" applyBorder="1" applyAlignment="1">
      <alignment horizontal="center" vertical="center"/>
    </xf>
    <xf numFmtId="0" fontId="105" fillId="36" borderId="10" xfId="58" applyFont="1" applyFill="1" applyBorder="1" applyAlignment="1">
      <alignment horizontal="center" vertical="center" wrapText="1"/>
      <protection/>
    </xf>
    <xf numFmtId="0" fontId="55" fillId="0" borderId="37" xfId="0" applyFont="1" applyBorder="1" applyAlignment="1">
      <alignment horizontal="center" vertical="center"/>
    </xf>
    <xf numFmtId="0" fontId="21" fillId="0" borderId="10" xfId="0" applyFont="1" applyBorder="1" applyAlignment="1">
      <alignment horizontal="right" vertical="center"/>
    </xf>
    <xf numFmtId="0" fontId="21" fillId="0" borderId="37"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horizontal="right" vertical="center" wrapText="1"/>
    </xf>
    <xf numFmtId="0" fontId="21" fillId="0" borderId="38" xfId="0" applyFont="1" applyBorder="1" applyAlignment="1">
      <alignment vertical="center" wrapText="1"/>
    </xf>
    <xf numFmtId="168" fontId="21" fillId="0" borderId="10" xfId="0" applyNumberFormat="1" applyFont="1" applyBorder="1" applyAlignment="1">
      <alignment horizontal="right" vertical="center"/>
    </xf>
    <xf numFmtId="9" fontId="21" fillId="0" borderId="10" xfId="0" applyNumberFormat="1" applyFont="1" applyBorder="1" applyAlignment="1">
      <alignment horizontal="right" vertical="center"/>
    </xf>
    <xf numFmtId="169" fontId="21" fillId="0" borderId="10" xfId="42" applyNumberFormat="1" applyFont="1" applyBorder="1" applyAlignment="1">
      <alignment horizontal="right" vertical="center"/>
    </xf>
    <xf numFmtId="0" fontId="21" fillId="0" borderId="38" xfId="0" applyFont="1" applyBorder="1" applyAlignment="1">
      <alignment vertical="center"/>
    </xf>
    <xf numFmtId="170" fontId="21" fillId="0" borderId="10" xfId="0" applyNumberFormat="1" applyFont="1" applyBorder="1" applyAlignment="1">
      <alignment horizontal="right" vertical="center"/>
    </xf>
    <xf numFmtId="171" fontId="21" fillId="0" borderId="10" xfId="42" applyNumberFormat="1" applyFont="1" applyBorder="1" applyAlignment="1">
      <alignment horizontal="right" vertical="center"/>
    </xf>
    <xf numFmtId="171" fontId="21" fillId="0" borderId="10" xfId="0" applyNumberFormat="1" applyFont="1" applyBorder="1" applyAlignment="1">
      <alignment horizontal="right" vertical="center"/>
    </xf>
    <xf numFmtId="170" fontId="21" fillId="0" borderId="10" xfId="0" applyNumberFormat="1" applyFont="1" applyFill="1" applyBorder="1" applyAlignment="1">
      <alignment horizontal="right" vertical="center"/>
    </xf>
    <xf numFmtId="171" fontId="21" fillId="0" borderId="10" xfId="0" applyNumberFormat="1" applyFont="1" applyFill="1" applyBorder="1" applyAlignment="1">
      <alignment horizontal="right" vertical="center"/>
    </xf>
    <xf numFmtId="0" fontId="21" fillId="0" borderId="10" xfId="0" applyFont="1" applyBorder="1" applyAlignment="1">
      <alignment vertical="center"/>
    </xf>
    <xf numFmtId="0" fontId="55" fillId="0" borderId="0" xfId="0" applyFont="1" applyAlignment="1" applyProtection="1">
      <alignment/>
      <protection/>
    </xf>
    <xf numFmtId="0" fontId="55" fillId="0" borderId="0" xfId="0" applyFont="1" applyAlignment="1">
      <alignment/>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7" fillId="0" borderId="34" xfId="0" applyFont="1" applyBorder="1" applyAlignment="1">
      <alignment horizontal="center" vertical="center"/>
    </xf>
    <xf numFmtId="0" fontId="58" fillId="0" borderId="35" xfId="0" applyFont="1" applyBorder="1" applyAlignment="1">
      <alignment horizontal="center" vertical="center"/>
    </xf>
    <xf numFmtId="0" fontId="57" fillId="0" borderId="35" xfId="0" applyFont="1" applyBorder="1" applyAlignment="1">
      <alignment horizontal="center" vertical="center"/>
    </xf>
    <xf numFmtId="0" fontId="104" fillId="0" borderId="0" xfId="0" applyFont="1" applyAlignment="1">
      <alignment/>
    </xf>
    <xf numFmtId="0" fontId="21" fillId="0" borderId="10" xfId="0" applyFont="1" applyBorder="1" applyAlignment="1">
      <alignment horizontal="center" vertical="center" wrapText="1"/>
    </xf>
    <xf numFmtId="0" fontId="57" fillId="0" borderId="38" xfId="0" applyFont="1" applyBorder="1" applyAlignment="1">
      <alignment horizontal="center" vertical="center" wrapText="1"/>
    </xf>
    <xf numFmtId="0" fontId="106" fillId="0" borderId="0" xfId="0" applyFont="1" applyAlignment="1">
      <alignment/>
    </xf>
    <xf numFmtId="0" fontId="21" fillId="0" borderId="10" xfId="0" applyFont="1" applyBorder="1" applyAlignment="1">
      <alignment horizontal="left" vertical="center"/>
    </xf>
    <xf numFmtId="171" fontId="0" fillId="0" borderId="10" xfId="0" applyNumberFormat="1" applyBorder="1" applyAlignment="1">
      <alignment/>
    </xf>
    <xf numFmtId="0" fontId="19" fillId="0" borderId="10" xfId="0" applyFont="1" applyBorder="1" applyAlignment="1">
      <alignment horizontal="center" vertical="center" wrapText="1"/>
    </xf>
    <xf numFmtId="0" fontId="107" fillId="0" borderId="0" xfId="0" applyFont="1" applyAlignment="1" applyProtection="1">
      <alignment vertical="center"/>
      <protection locked="0"/>
    </xf>
    <xf numFmtId="0" fontId="21" fillId="0" borderId="30" xfId="0" applyFont="1" applyBorder="1" applyAlignment="1" applyProtection="1">
      <alignment vertical="center" wrapText="1"/>
      <protection locked="0"/>
    </xf>
    <xf numFmtId="0" fontId="21" fillId="0" borderId="21"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21" fillId="0" borderId="42" xfId="0" applyFont="1" applyBorder="1" applyAlignment="1" applyProtection="1">
      <alignment vertical="center" wrapText="1"/>
      <protection locked="0"/>
    </xf>
    <xf numFmtId="0" fontId="21" fillId="0" borderId="28" xfId="0" applyFont="1" applyBorder="1" applyAlignment="1" applyProtection="1">
      <alignment vertical="center" wrapText="1"/>
      <protection locked="0"/>
    </xf>
    <xf numFmtId="0" fontId="21" fillId="0" borderId="15"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43" xfId="0" applyFont="1" applyBorder="1" applyAlignment="1" applyProtection="1">
      <alignment vertical="center" wrapText="1"/>
      <protection locked="0"/>
    </xf>
    <xf numFmtId="0" fontId="21" fillId="0" borderId="44" xfId="0" applyFont="1" applyBorder="1" applyAlignment="1" applyProtection="1">
      <alignment vertical="center" wrapText="1"/>
      <protection locked="0"/>
    </xf>
    <xf numFmtId="0" fontId="21" fillId="0" borderId="45" xfId="0" applyFont="1" applyBorder="1" applyAlignment="1" applyProtection="1">
      <alignment vertical="center"/>
      <protection locked="0"/>
    </xf>
    <xf numFmtId="0" fontId="21" fillId="0" borderId="14"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7" xfId="0" applyFont="1" applyBorder="1" applyAlignment="1" applyProtection="1">
      <alignment vertical="center"/>
      <protection locked="0"/>
    </xf>
    <xf numFmtId="0" fontId="56"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protection locked="0"/>
    </xf>
    <xf numFmtId="0" fontId="55" fillId="0" borderId="50" xfId="0" applyFont="1" applyBorder="1" applyAlignment="1" applyProtection="1">
      <alignment horizontal="center" vertical="center"/>
      <protection locked="0"/>
    </xf>
    <xf numFmtId="0" fontId="0" fillId="0" borderId="0" xfId="0" applyAlignment="1">
      <alignment/>
    </xf>
    <xf numFmtId="0" fontId="56" fillId="0" borderId="10" xfId="0" applyFont="1" applyFill="1" applyBorder="1" applyAlignment="1">
      <alignment horizontal="center" vertical="center"/>
    </xf>
    <xf numFmtId="0" fontId="105" fillId="0" borderId="10" xfId="58"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168" fontId="21" fillId="0" borderId="10" xfId="0" applyNumberFormat="1" applyFont="1" applyFill="1" applyBorder="1" applyAlignment="1">
      <alignment horizontal="right" vertical="center"/>
    </xf>
    <xf numFmtId="0" fontId="83" fillId="0" borderId="0" xfId="0" applyFont="1" applyAlignment="1">
      <alignment/>
    </xf>
    <xf numFmtId="9" fontId="83" fillId="0" borderId="0" xfId="0" applyNumberFormat="1" applyFont="1" applyAlignment="1">
      <alignment/>
    </xf>
    <xf numFmtId="168" fontId="83" fillId="0" borderId="0" xfId="0" applyNumberFormat="1" applyFont="1" applyFill="1" applyAlignment="1">
      <alignment/>
    </xf>
    <xf numFmtId="171" fontId="21" fillId="0" borderId="10" xfId="42" applyNumberFormat="1" applyFont="1" applyFill="1" applyBorder="1" applyAlignment="1">
      <alignment horizontal="right" vertical="center"/>
    </xf>
    <xf numFmtId="0" fontId="21" fillId="0" borderId="10" xfId="0" applyFont="1" applyFill="1" applyBorder="1" applyAlignment="1">
      <alignment horizontal="right" vertical="center"/>
    </xf>
    <xf numFmtId="0" fontId="21" fillId="0" borderId="10" xfId="0" applyFont="1" applyFill="1" applyBorder="1" applyAlignment="1">
      <alignment horizontal="center" vertical="center"/>
    </xf>
    <xf numFmtId="9" fontId="21" fillId="0" borderId="10" xfId="0" applyNumberFormat="1" applyFont="1" applyFill="1" applyBorder="1" applyAlignment="1">
      <alignment horizontal="right" vertical="center"/>
    </xf>
    <xf numFmtId="0" fontId="20" fillId="0" borderId="0" xfId="0" applyFont="1" applyAlignment="1">
      <alignment/>
    </xf>
    <xf numFmtId="0" fontId="105" fillId="0" borderId="0" xfId="0" applyFont="1" applyAlignment="1">
      <alignment/>
    </xf>
    <xf numFmtId="0" fontId="21" fillId="0" borderId="0" xfId="0" applyFont="1" applyFill="1" applyBorder="1" applyAlignment="1">
      <alignment vertical="center"/>
    </xf>
    <xf numFmtId="0" fontId="55" fillId="0" borderId="51" xfId="0" applyFont="1" applyBorder="1" applyAlignment="1" applyProtection="1">
      <alignment horizontal="center" vertical="center"/>
      <protection locked="0"/>
    </xf>
    <xf numFmtId="0" fontId="108" fillId="0" borderId="49" xfId="0" applyFont="1" applyBorder="1" applyAlignment="1" applyProtection="1">
      <alignment horizontal="left" vertical="top" indent="8"/>
      <protection locked="0"/>
    </xf>
    <xf numFmtId="0" fontId="87" fillId="0" borderId="0" xfId="0" applyFont="1" applyAlignment="1">
      <alignment wrapText="1"/>
    </xf>
    <xf numFmtId="0" fontId="87" fillId="0" borderId="0" xfId="0" applyFont="1" applyAlignment="1">
      <alignment horizontal="left" vertical="top"/>
    </xf>
    <xf numFmtId="0" fontId="87" fillId="39" borderId="0" xfId="0" applyFont="1" applyFill="1" applyAlignment="1">
      <alignment horizontal="left" vertical="top"/>
    </xf>
    <xf numFmtId="0" fontId="88" fillId="0" borderId="0" xfId="0" applyFont="1" applyFill="1" applyBorder="1" applyAlignment="1">
      <alignment horizontal="left" vertical="top" wrapText="1"/>
    </xf>
    <xf numFmtId="0" fontId="87" fillId="40" borderId="52" xfId="0" applyFont="1" applyFill="1" applyBorder="1" applyAlignment="1">
      <alignment horizontal="left" vertical="top"/>
    </xf>
    <xf numFmtId="0" fontId="87" fillId="0" borderId="0" xfId="0" applyFont="1" applyAlignment="1">
      <alignment horizontal="left" vertical="top" wrapText="1"/>
    </xf>
    <xf numFmtId="0" fontId="87" fillId="40" borderId="52" xfId="0" applyFont="1" applyFill="1" applyBorder="1" applyAlignment="1">
      <alignment horizontal="left" vertical="top" wrapText="1"/>
    </xf>
    <xf numFmtId="0" fontId="0" fillId="0" borderId="0" xfId="0" applyAlignment="1">
      <alignment horizontal="left" vertical="top"/>
    </xf>
    <xf numFmtId="0" fontId="78" fillId="0" borderId="0" xfId="53" applyAlignment="1">
      <alignment horizontal="left" vertical="top"/>
    </xf>
    <xf numFmtId="0" fontId="89" fillId="33" borderId="0" xfId="0" applyFont="1" applyFill="1" applyAlignment="1">
      <alignment horizontal="left" vertical="top"/>
    </xf>
    <xf numFmtId="0" fontId="88" fillId="33" borderId="0" xfId="0" applyFont="1" applyFill="1" applyAlignment="1">
      <alignment horizontal="left" vertical="top"/>
    </xf>
    <xf numFmtId="0" fontId="88"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xf>
    <xf numFmtId="0" fontId="68"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Alignment="1">
      <alignment horizontal="left" vertical="top"/>
    </xf>
    <xf numFmtId="0" fontId="87" fillId="0" borderId="0" xfId="0" applyFont="1" applyFill="1" applyAlignment="1">
      <alignment horizontal="left" vertical="top" wrapText="1"/>
    </xf>
    <xf numFmtId="0" fontId="2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wrapText="1"/>
    </xf>
    <xf numFmtId="0" fontId="87" fillId="41" borderId="0" xfId="0" applyFont="1" applyFill="1" applyBorder="1" applyAlignment="1">
      <alignment horizontal="left" vertical="top" wrapText="1"/>
    </xf>
    <xf numFmtId="0" fontId="87" fillId="0" borderId="0" xfId="0" applyFont="1" applyAlignment="1">
      <alignment horizontal="left" vertical="top" wrapText="1"/>
    </xf>
    <xf numFmtId="0" fontId="23" fillId="39" borderId="0" xfId="0" applyFont="1" applyFill="1" applyBorder="1" applyAlignment="1">
      <alignment horizontal="left" vertical="top" wrapText="1"/>
    </xf>
    <xf numFmtId="0" fontId="0" fillId="39" borderId="0" xfId="0" applyFont="1" applyFill="1" applyAlignment="1">
      <alignment horizontal="left" vertical="top"/>
    </xf>
    <xf numFmtId="0" fontId="4" fillId="39" borderId="0" xfId="0" applyFont="1" applyFill="1" applyAlignment="1">
      <alignment horizontal="left" vertical="top" wrapText="1"/>
    </xf>
    <xf numFmtId="0" fontId="87" fillId="39" borderId="0" xfId="0" applyFont="1" applyFill="1" applyAlignment="1">
      <alignment horizontal="left" vertical="top"/>
    </xf>
    <xf numFmtId="0" fontId="0" fillId="0" borderId="0" xfId="0" applyFont="1" applyBorder="1" applyAlignment="1">
      <alignment horizontal="left" vertical="top" wrapText="1"/>
    </xf>
    <xf numFmtId="0" fontId="0" fillId="40" borderId="53" xfId="0" applyFont="1" applyFill="1" applyBorder="1" applyAlignment="1">
      <alignment horizontal="left" vertical="top" wrapText="1"/>
    </xf>
    <xf numFmtId="0" fontId="0" fillId="40" borderId="52" xfId="0" applyFont="1" applyFill="1" applyBorder="1" applyAlignment="1">
      <alignment horizontal="left" vertical="top"/>
    </xf>
    <xf numFmtId="0" fontId="4" fillId="40" borderId="52" xfId="0" applyFont="1" applyFill="1" applyBorder="1" applyAlignment="1">
      <alignment horizontal="left" vertical="top" wrapText="1"/>
    </xf>
    <xf numFmtId="0" fontId="87" fillId="40" borderId="54" xfId="0" applyFont="1" applyFill="1" applyBorder="1" applyAlignment="1">
      <alignment horizontal="left" vertical="top"/>
    </xf>
    <xf numFmtId="0" fontId="0" fillId="41" borderId="55" xfId="0" applyFont="1" applyFill="1" applyBorder="1" applyAlignment="1">
      <alignment horizontal="left" vertical="top" wrapText="1"/>
    </xf>
    <xf numFmtId="0" fontId="87" fillId="41" borderId="56" xfId="0" applyFont="1" applyFill="1" applyBorder="1" applyAlignment="1">
      <alignment horizontal="left" vertical="top" wrapText="1"/>
    </xf>
    <xf numFmtId="0" fontId="0" fillId="41" borderId="56" xfId="0" applyFont="1" applyFill="1" applyBorder="1" applyAlignment="1">
      <alignment horizontal="left" vertical="top"/>
    </xf>
    <xf numFmtId="0" fontId="4" fillId="41" borderId="56" xfId="0" applyFont="1" applyFill="1" applyBorder="1" applyAlignment="1">
      <alignment horizontal="left" vertical="top" wrapText="1"/>
    </xf>
    <xf numFmtId="0" fontId="87" fillId="41" borderId="56" xfId="0" applyFont="1" applyFill="1" applyBorder="1" applyAlignment="1">
      <alignment horizontal="left" vertical="top"/>
    </xf>
    <xf numFmtId="0" fontId="87" fillId="41" borderId="57"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xf>
    <xf numFmtId="0" fontId="88" fillId="0" borderId="0" xfId="0" applyFont="1" applyFill="1" applyAlignment="1">
      <alignment horizontal="left" vertical="top"/>
    </xf>
    <xf numFmtId="0" fontId="4" fillId="0" borderId="0" xfId="0" applyFont="1" applyFill="1" applyBorder="1" applyAlignment="1">
      <alignment horizontal="left" vertical="top"/>
    </xf>
    <xf numFmtId="0" fontId="6" fillId="0" borderId="41" xfId="0" applyFont="1" applyFill="1" applyBorder="1" applyAlignment="1">
      <alignment horizontal="left" vertical="top"/>
    </xf>
    <xf numFmtId="0" fontId="88" fillId="0" borderId="0" xfId="0" applyFont="1" applyFill="1" applyBorder="1" applyAlignment="1">
      <alignment horizontal="left" vertical="top"/>
    </xf>
    <xf numFmtId="0" fontId="88" fillId="0" borderId="58" xfId="0" applyFont="1" applyFill="1" applyBorder="1" applyAlignment="1">
      <alignment horizontal="left" vertical="top"/>
    </xf>
    <xf numFmtId="0" fontId="88" fillId="0" borderId="41" xfId="0" applyFont="1" applyFill="1" applyBorder="1" applyAlignment="1">
      <alignment horizontal="left" vertical="top"/>
    </xf>
    <xf numFmtId="0" fontId="92" fillId="0" borderId="41" xfId="0" applyFont="1" applyFill="1" applyBorder="1" applyAlignment="1">
      <alignment horizontal="left" vertical="top"/>
    </xf>
    <xf numFmtId="0" fontId="0" fillId="0" borderId="0" xfId="0" applyBorder="1" applyAlignment="1">
      <alignment horizontal="left" vertical="top"/>
    </xf>
    <xf numFmtId="0" fontId="88" fillId="33" borderId="41" xfId="0" applyFont="1" applyFill="1" applyBorder="1" applyAlignment="1">
      <alignment horizontal="left" vertical="top"/>
    </xf>
    <xf numFmtId="0" fontId="88" fillId="0" borderId="0" xfId="0" applyFont="1" applyBorder="1" applyAlignment="1">
      <alignment horizontal="left" vertical="top"/>
    </xf>
    <xf numFmtId="0" fontId="88" fillId="0" borderId="58" xfId="0" applyFont="1" applyBorder="1" applyAlignment="1">
      <alignment horizontal="left" vertical="top"/>
    </xf>
    <xf numFmtId="0" fontId="88" fillId="33" borderId="40" xfId="0" applyFont="1" applyFill="1" applyBorder="1" applyAlignment="1">
      <alignment horizontal="left" vertical="top"/>
    </xf>
    <xf numFmtId="0" fontId="88" fillId="0" borderId="12" xfId="0" applyFont="1" applyBorder="1" applyAlignment="1">
      <alignment horizontal="left" vertical="top"/>
    </xf>
    <xf numFmtId="0" fontId="88" fillId="0" borderId="59" xfId="0" applyFont="1" applyBorder="1" applyAlignment="1">
      <alignment horizontal="left" vertical="top"/>
    </xf>
    <xf numFmtId="0" fontId="4" fillId="39" borderId="0" xfId="0" applyFont="1" applyFill="1" applyAlignment="1">
      <alignment horizontal="left" vertical="top"/>
    </xf>
    <xf numFmtId="0" fontId="4" fillId="0" borderId="0" xfId="0" applyFont="1" applyBorder="1" applyAlignment="1">
      <alignment horizontal="left" vertical="top" wrapText="1"/>
    </xf>
    <xf numFmtId="0" fontId="4" fillId="0" borderId="0" xfId="0" applyFont="1" applyFill="1" applyAlignment="1">
      <alignment horizontal="left" vertical="top" wrapText="1"/>
    </xf>
    <xf numFmtId="0" fontId="4" fillId="40" borderId="54" xfId="0" applyFont="1" applyFill="1" applyBorder="1" applyAlignment="1">
      <alignment horizontal="left" vertical="top"/>
    </xf>
    <xf numFmtId="0" fontId="4" fillId="41" borderId="57" xfId="0" applyFont="1" applyFill="1" applyBorder="1" applyAlignment="1">
      <alignment horizontal="left" vertical="top"/>
    </xf>
    <xf numFmtId="0" fontId="4" fillId="40" borderId="0" xfId="0" applyFont="1" applyFill="1" applyBorder="1" applyAlignment="1">
      <alignment horizontal="left" vertical="top"/>
    </xf>
    <xf numFmtId="0" fontId="4" fillId="41" borderId="0" xfId="0" applyFont="1" applyFill="1" applyBorder="1" applyAlignment="1">
      <alignment horizontal="left" vertical="top" wrapText="1"/>
    </xf>
    <xf numFmtId="0" fontId="87" fillId="0" borderId="0" xfId="0" applyFont="1" applyFill="1" applyBorder="1" applyAlignment="1">
      <alignment horizontal="left" vertical="top"/>
    </xf>
    <xf numFmtId="0" fontId="95" fillId="0" borderId="10" xfId="0" applyFont="1" applyFill="1" applyBorder="1" applyAlignment="1">
      <alignment horizontal="center" vertical="top" wrapText="1"/>
    </xf>
    <xf numFmtId="0" fontId="93" fillId="0" borderId="16" xfId="0" applyFont="1" applyFill="1" applyBorder="1" applyAlignment="1">
      <alignment vertical="top" wrapText="1"/>
    </xf>
    <xf numFmtId="0" fontId="93" fillId="0" borderId="60" xfId="0" applyFont="1" applyFill="1" applyBorder="1" applyAlignment="1">
      <alignment vertical="top" wrapText="1"/>
    </xf>
    <xf numFmtId="0" fontId="93" fillId="0" borderId="11" xfId="0" applyFont="1" applyFill="1" applyBorder="1" applyAlignment="1">
      <alignment vertical="top" wrapText="1"/>
    </xf>
    <xf numFmtId="0" fontId="91" fillId="0" borderId="0" xfId="0" applyFont="1" applyFill="1" applyAlignment="1">
      <alignment horizontal="center" vertical="top" wrapText="1"/>
    </xf>
    <xf numFmtId="0" fontId="78" fillId="0" borderId="0" xfId="53" applyFill="1" applyAlignment="1">
      <alignment horizont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98" fillId="0" borderId="0" xfId="0" applyFont="1" applyFill="1" applyAlignment="1">
      <alignment horizontal="center" vertical="top" wrapText="1"/>
    </xf>
    <xf numFmtId="0" fontId="97" fillId="33" borderId="0" xfId="53" applyFont="1" applyFill="1" applyAlignment="1">
      <alignment horizontal="center" wrapText="1"/>
    </xf>
    <xf numFmtId="0" fontId="96" fillId="36" borderId="16" xfId="58" applyFont="1" applyFill="1" applyBorder="1" applyAlignment="1">
      <alignment horizontal="center" vertical="center"/>
      <protection/>
    </xf>
    <xf numFmtId="0" fontId="96" fillId="36" borderId="11" xfId="58" applyFont="1" applyFill="1" applyBorder="1" applyAlignment="1">
      <alignment horizontal="center" vertical="center"/>
      <protection/>
    </xf>
    <xf numFmtId="0" fontId="96" fillId="36" borderId="16" xfId="58" applyFont="1" applyFill="1" applyBorder="1" applyAlignment="1">
      <alignment horizontal="left" vertical="center"/>
      <protection/>
    </xf>
    <xf numFmtId="0" fontId="96" fillId="36" borderId="11" xfId="58" applyFont="1" applyFill="1" applyBorder="1" applyAlignment="1">
      <alignment horizontal="left" vertical="center"/>
      <protection/>
    </xf>
    <xf numFmtId="0" fontId="96" fillId="36" borderId="16" xfId="58" applyFont="1" applyFill="1" applyBorder="1" applyAlignment="1">
      <alignment horizontal="left" vertical="center" wrapText="1"/>
      <protection/>
    </xf>
    <xf numFmtId="0" fontId="96" fillId="36" borderId="11" xfId="58" applyFont="1" applyFill="1" applyBorder="1" applyAlignment="1">
      <alignment horizontal="left" vertical="center" wrapText="1"/>
      <protection/>
    </xf>
    <xf numFmtId="0" fontId="96" fillId="36" borderId="60" xfId="58" applyFont="1" applyFill="1" applyBorder="1" applyAlignment="1">
      <alignment horizontal="center" vertical="center"/>
      <protection/>
    </xf>
    <xf numFmtId="0" fontId="96" fillId="36" borderId="60" xfId="58" applyFont="1" applyFill="1" applyBorder="1" applyAlignment="1">
      <alignment horizontal="left" vertical="center"/>
      <protection/>
    </xf>
    <xf numFmtId="0" fontId="96" fillId="36" borderId="60" xfId="58" applyFont="1" applyFill="1" applyBorder="1" applyAlignment="1">
      <alignment horizontal="left" vertical="center" wrapText="1"/>
      <protection/>
    </xf>
    <xf numFmtId="0" fontId="96" fillId="36" borderId="16" xfId="58" applyNumberFormat="1" applyFont="1" applyFill="1" applyBorder="1" applyAlignment="1">
      <alignment horizontal="center" vertical="center" wrapText="1"/>
      <protection/>
    </xf>
    <xf numFmtId="0" fontId="96" fillId="36" borderId="11" xfId="58" applyNumberFormat="1" applyFont="1" applyFill="1" applyBorder="1" applyAlignment="1">
      <alignment horizontal="center" vertical="center" wrapText="1"/>
      <protection/>
    </xf>
    <xf numFmtId="0" fontId="102" fillId="36" borderId="16" xfId="58" applyNumberFormat="1" applyFont="1" applyFill="1" applyBorder="1" applyAlignment="1">
      <alignment horizontal="left" vertical="center" wrapText="1"/>
      <protection/>
    </xf>
    <xf numFmtId="0" fontId="102" fillId="36" borderId="11" xfId="58" applyNumberFormat="1" applyFont="1" applyFill="1" applyBorder="1" applyAlignment="1">
      <alignment horizontal="left" vertical="center" wrapText="1"/>
      <protection/>
    </xf>
    <xf numFmtId="0" fontId="96" fillId="36" borderId="16" xfId="58" applyNumberFormat="1" applyFont="1" applyFill="1" applyBorder="1" applyAlignment="1">
      <alignment horizontal="left" vertical="center" wrapText="1"/>
      <protection/>
    </xf>
    <xf numFmtId="0" fontId="96" fillId="36" borderId="11" xfId="58" applyNumberFormat="1" applyFont="1" applyFill="1" applyBorder="1" applyAlignment="1">
      <alignment horizontal="left" vertical="center" wrapText="1"/>
      <protection/>
    </xf>
    <xf numFmtId="0" fontId="18" fillId="37" borderId="16" xfId="58" applyFont="1" applyFill="1" applyBorder="1" applyAlignment="1">
      <alignment horizontal="center" vertical="center" wrapText="1"/>
      <protection/>
    </xf>
    <xf numFmtId="0" fontId="18" fillId="37" borderId="11" xfId="58" applyFont="1" applyFill="1" applyBorder="1" applyAlignment="1">
      <alignment horizontal="center" vertical="center" wrapText="1"/>
      <protection/>
    </xf>
    <xf numFmtId="0" fontId="96" fillId="36" borderId="16" xfId="58" applyFont="1" applyFill="1" applyBorder="1" applyAlignment="1">
      <alignment horizontal="left" vertical="top" wrapText="1"/>
      <protection/>
    </xf>
    <xf numFmtId="0" fontId="96" fillId="36" borderId="11" xfId="58" applyFont="1" applyFill="1" applyBorder="1" applyAlignment="1">
      <alignment horizontal="left" vertical="top" wrapText="1"/>
      <protection/>
    </xf>
    <xf numFmtId="0" fontId="96" fillId="36" borderId="60" xfId="58" applyFont="1" applyFill="1" applyBorder="1" applyAlignment="1">
      <alignment horizontal="left" vertical="top" wrapText="1"/>
      <protection/>
    </xf>
    <xf numFmtId="0" fontId="96" fillId="36" borderId="16" xfId="58" applyFont="1" applyFill="1" applyBorder="1" applyAlignment="1">
      <alignment horizontal="center" vertical="center" wrapText="1"/>
      <protection/>
    </xf>
    <xf numFmtId="0" fontId="96" fillId="36" borderId="60" xfId="58" applyFont="1" applyFill="1" applyBorder="1" applyAlignment="1">
      <alignment horizontal="center" vertical="center" wrapText="1"/>
      <protection/>
    </xf>
    <xf numFmtId="0" fontId="109" fillId="42" borderId="16" xfId="58" applyFont="1" applyFill="1" applyBorder="1" applyAlignment="1">
      <alignment horizontal="center" vertical="center"/>
      <protection/>
    </xf>
    <xf numFmtId="0" fontId="109" fillId="42" borderId="60" xfId="58" applyFont="1" applyFill="1" applyBorder="1" applyAlignment="1">
      <alignment horizontal="center" vertical="center"/>
      <protection/>
    </xf>
    <xf numFmtId="0" fontId="109" fillId="42" borderId="11" xfId="58" applyFont="1" applyFill="1" applyBorder="1" applyAlignment="1">
      <alignment horizontal="center" vertical="center"/>
      <protection/>
    </xf>
    <xf numFmtId="0" fontId="109" fillId="42" borderId="38" xfId="58" applyFont="1" applyFill="1" applyBorder="1" applyAlignment="1">
      <alignment horizontal="center"/>
      <protection/>
    </xf>
    <xf numFmtId="0" fontId="109" fillId="42" borderId="64" xfId="58" applyFont="1" applyFill="1" applyBorder="1" applyAlignment="1">
      <alignment horizontal="center"/>
      <protection/>
    </xf>
    <xf numFmtId="0" fontId="109" fillId="42" borderId="19" xfId="58" applyFont="1" applyFill="1" applyBorder="1" applyAlignment="1">
      <alignment horizontal="center"/>
      <protection/>
    </xf>
    <xf numFmtId="0" fontId="18" fillId="37" borderId="38" xfId="58" applyFont="1" applyFill="1" applyBorder="1" applyAlignment="1">
      <alignment horizontal="center" wrapText="1"/>
      <protection/>
    </xf>
    <xf numFmtId="0" fontId="18" fillId="37" borderId="64" xfId="58" applyFont="1" applyFill="1" applyBorder="1" applyAlignment="1">
      <alignment horizontal="center" wrapText="1"/>
      <protection/>
    </xf>
    <xf numFmtId="0" fontId="18" fillId="37" borderId="19" xfId="58" applyFont="1" applyFill="1" applyBorder="1" applyAlignment="1">
      <alignment horizontal="center" wrapText="1"/>
      <protection/>
    </xf>
    <xf numFmtId="0" fontId="99" fillId="36" borderId="10" xfId="58" applyFont="1" applyFill="1" applyBorder="1" applyAlignment="1">
      <alignment horizontal="center"/>
      <protection/>
    </xf>
    <xf numFmtId="0" fontId="96" fillId="36" borderId="38" xfId="58" applyFont="1" applyFill="1" applyBorder="1" applyAlignment="1">
      <alignment horizontal="left"/>
      <protection/>
    </xf>
    <xf numFmtId="0" fontId="96" fillId="36" borderId="64" xfId="58" applyFont="1" applyFill="1" applyBorder="1" applyAlignment="1">
      <alignment horizontal="left"/>
      <protection/>
    </xf>
    <xf numFmtId="0" fontId="96" fillId="36" borderId="19" xfId="58" applyFont="1" applyFill="1" applyBorder="1" applyAlignment="1">
      <alignment horizontal="left"/>
      <protection/>
    </xf>
    <xf numFmtId="0" fontId="96" fillId="36" borderId="10" xfId="58" applyFont="1" applyFill="1" applyBorder="1" applyAlignment="1">
      <alignment horizontal="left" vertical="center" wrapText="1"/>
      <protection/>
    </xf>
    <xf numFmtId="0" fontId="96" fillId="36" borderId="10" xfId="58" applyFont="1" applyFill="1" applyBorder="1" applyAlignment="1">
      <alignment horizontal="left" vertical="center"/>
      <protection/>
    </xf>
    <xf numFmtId="0" fontId="79" fillId="36" borderId="38" xfId="54" applyFill="1" applyBorder="1" applyAlignment="1">
      <alignment horizontal="left" vertical="center"/>
    </xf>
    <xf numFmtId="0" fontId="101" fillId="36" borderId="64" xfId="58" applyFont="1" applyFill="1" applyBorder="1" applyAlignment="1">
      <alignment horizontal="left" vertical="center"/>
      <protection/>
    </xf>
    <xf numFmtId="0" fontId="101" fillId="36" borderId="19" xfId="58" applyFont="1" applyFill="1" applyBorder="1" applyAlignment="1">
      <alignment horizontal="left" vertical="center"/>
      <protection/>
    </xf>
    <xf numFmtId="14" fontId="96" fillId="36" borderId="10" xfId="58" applyNumberFormat="1" applyFont="1" applyFill="1" applyBorder="1" applyAlignment="1">
      <alignment horizontal="left"/>
      <protection/>
    </xf>
    <xf numFmtId="0" fontId="19" fillId="0" borderId="50"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55" fillId="0" borderId="10" xfId="0" applyFont="1" applyBorder="1" applyAlignment="1">
      <alignment horizontal="center" vertical="center"/>
    </xf>
    <xf numFmtId="0" fontId="91" fillId="0" borderId="0" xfId="0" applyFont="1" applyFill="1" applyAlignment="1">
      <alignment horizontal="center" vertical="top"/>
    </xf>
    <xf numFmtId="0" fontId="78" fillId="33" borderId="0" xfId="53" applyFill="1" applyAlignment="1">
      <alignment horizontal="center"/>
    </xf>
    <xf numFmtId="0" fontId="89" fillId="33" borderId="0" xfId="0" applyFont="1" applyFill="1" applyAlignment="1">
      <alignment horizontal="center"/>
    </xf>
    <xf numFmtId="0" fontId="91" fillId="0" borderId="0" xfId="0" applyFont="1" applyFill="1" applyAlignment="1">
      <alignment horizontal="left" vertical="top"/>
    </xf>
    <xf numFmtId="0" fontId="0" fillId="0" borderId="0" xfId="0" applyAlignment="1">
      <alignment horizontal="left" vertical="top"/>
    </xf>
    <xf numFmtId="0" fontId="78" fillId="33" borderId="0" xfId="53" applyFill="1" applyAlignment="1">
      <alignment horizontal="left" vertical="top"/>
    </xf>
    <xf numFmtId="0" fontId="78" fillId="0" borderId="0" xfId="53" applyAlignment="1">
      <alignment horizontal="left" vertical="top"/>
    </xf>
    <xf numFmtId="0" fontId="89" fillId="33" borderId="0" xfId="0" applyFont="1" applyFill="1" applyAlignment="1">
      <alignment horizontal="left" vertical="top"/>
    </xf>
    <xf numFmtId="0" fontId="68" fillId="43" borderId="0" xfId="0" applyFont="1" applyFill="1" applyAlignment="1">
      <alignment horizontal="left" vertical="top"/>
    </xf>
    <xf numFmtId="0" fontId="0" fillId="0" borderId="0" xfId="0" applyFont="1" applyAlignment="1">
      <alignment horizontal="left" vertical="top"/>
    </xf>
    <xf numFmtId="0" fontId="92" fillId="0" borderId="0" xfId="0" applyFont="1" applyFill="1" applyBorder="1" applyAlignment="1">
      <alignment horizontal="left" vertical="top" wrapText="1"/>
    </xf>
    <xf numFmtId="0" fontId="88" fillId="0" borderId="39" xfId="0" applyFont="1" applyFill="1" applyBorder="1" applyAlignment="1">
      <alignment horizontal="left" vertical="top" wrapText="1"/>
    </xf>
    <xf numFmtId="0" fontId="88" fillId="0" borderId="18" xfId="0" applyFont="1" applyFill="1" applyBorder="1" applyAlignment="1">
      <alignment horizontal="left" vertical="top" wrapText="1"/>
    </xf>
    <xf numFmtId="0" fontId="88" fillId="0" borderId="65" xfId="0" applyFont="1" applyFill="1" applyBorder="1" applyAlignment="1">
      <alignment horizontal="left" vertical="top" wrapText="1"/>
    </xf>
    <xf numFmtId="0" fontId="110" fillId="33" borderId="0" xfId="0" applyFont="1" applyFill="1" applyAlignment="1">
      <alignment horizontal="center"/>
    </xf>
    <xf numFmtId="0" fontId="68" fillId="43" borderId="0" xfId="0" applyFont="1" applyFill="1" applyAlignment="1">
      <alignment horizontal="center"/>
    </xf>
    <xf numFmtId="0" fontId="0" fillId="0" borderId="0" xfId="0" applyFont="1" applyAlignment="1">
      <alignment/>
    </xf>
    <xf numFmtId="0" fontId="0" fillId="0" borderId="0" xfId="0" applyAlignment="1">
      <alignment/>
    </xf>
    <xf numFmtId="0" fontId="78" fillId="0" borderId="0" xfId="53" applyAlignment="1">
      <alignment/>
    </xf>
    <xf numFmtId="0" fontId="0" fillId="2" borderId="38"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19" xfId="0" applyFont="1" applyFill="1" applyBorder="1" applyAlignment="1">
      <alignment horizontal="center" vertical="center"/>
    </xf>
    <xf numFmtId="0" fontId="89" fillId="33" borderId="0" xfId="0" applyFont="1" applyFill="1" applyAlignment="1">
      <alignment horizontal="left" vertical="center"/>
    </xf>
    <xf numFmtId="0" fontId="71" fillId="44" borderId="66" xfId="0" applyFont="1" applyFill="1" applyBorder="1" applyAlignment="1">
      <alignment horizontal="left" vertical="top" wrapText="1"/>
    </xf>
    <xf numFmtId="0" fontId="71" fillId="44" borderId="67" xfId="0" applyFont="1" applyFill="1" applyBorder="1" applyAlignment="1">
      <alignment horizontal="left" vertical="top" wrapText="1"/>
    </xf>
    <xf numFmtId="0" fontId="0" fillId="2" borderId="10" xfId="0" applyFont="1" applyFill="1" applyBorder="1" applyAlignment="1">
      <alignment horizontal="left" vertical="top"/>
    </xf>
    <xf numFmtId="0" fontId="0" fillId="8" borderId="10" xfId="0" applyFont="1" applyFill="1" applyBorder="1" applyAlignment="1">
      <alignment horizontal="left" vertical="top"/>
    </xf>
    <xf numFmtId="0" fontId="0" fillId="2"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2" borderId="38" xfId="0" applyFont="1" applyFill="1" applyBorder="1" applyAlignment="1">
      <alignment horizontal="left" vertical="top"/>
    </xf>
    <xf numFmtId="0" fontId="0" fillId="8" borderId="38" xfId="0" applyFont="1" applyFill="1" applyBorder="1" applyAlignment="1">
      <alignment horizontal="left" vertical="top"/>
    </xf>
    <xf numFmtId="0" fontId="4" fillId="40" borderId="38" xfId="0" applyFont="1" applyFill="1" applyBorder="1" applyAlignment="1">
      <alignment horizontal="left" vertical="center" wrapText="1"/>
    </xf>
    <xf numFmtId="0" fontId="0" fillId="2" borderId="38" xfId="0" applyFont="1" applyFill="1" applyBorder="1" applyAlignment="1">
      <alignment horizontal="left" vertical="center"/>
    </xf>
    <xf numFmtId="0" fontId="0" fillId="8" borderId="68" xfId="0" applyFont="1" applyFill="1" applyBorder="1" applyAlignment="1">
      <alignment horizontal="left" vertical="top"/>
    </xf>
    <xf numFmtId="0" fontId="0" fillId="8" borderId="38" xfId="0" applyFont="1" applyFill="1" applyBorder="1" applyAlignment="1">
      <alignment horizontal="left" vertical="center"/>
    </xf>
    <xf numFmtId="0" fontId="0" fillId="2" borderId="68" xfId="0" applyFont="1" applyFill="1" applyBorder="1" applyAlignment="1">
      <alignment horizontal="left" vertical="center" wrapText="1"/>
    </xf>
    <xf numFmtId="0" fontId="4" fillId="8" borderId="16" xfId="0" applyFont="1" applyFill="1" applyBorder="1" applyAlignment="1">
      <alignment horizontal="left" vertical="top"/>
    </xf>
    <xf numFmtId="0" fontId="4" fillId="8" borderId="60" xfId="0" applyFont="1" applyFill="1" applyBorder="1" applyAlignment="1">
      <alignment horizontal="left" vertical="top"/>
    </xf>
    <xf numFmtId="0" fontId="4" fillId="40" borderId="38" xfId="0" applyFont="1" applyFill="1" applyBorder="1" applyAlignment="1">
      <alignment horizontal="center" vertical="center" wrapText="1"/>
    </xf>
    <xf numFmtId="0" fontId="4" fillId="40" borderId="69" xfId="0" applyFont="1" applyFill="1" applyBorder="1" applyAlignment="1">
      <alignment horizontal="center" vertical="center" wrapText="1"/>
    </xf>
    <xf numFmtId="0" fontId="4" fillId="40" borderId="69" xfId="0" applyFont="1" applyFill="1" applyBorder="1" applyAlignment="1">
      <alignment horizontal="left" vertical="center" wrapText="1"/>
    </xf>
    <xf numFmtId="0" fontId="0" fillId="8" borderId="60" xfId="0" applyFont="1" applyFill="1" applyBorder="1" applyAlignment="1">
      <alignment horizontal="center" vertical="center"/>
    </xf>
    <xf numFmtId="0" fontId="0" fillId="2" borderId="69"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8" borderId="60" xfId="0" applyFont="1" applyFill="1" applyBorder="1" applyAlignment="1">
      <alignment horizontal="left" vertical="top"/>
    </xf>
    <xf numFmtId="0" fontId="0" fillId="8" borderId="38" xfId="0" applyFont="1" applyFill="1" applyBorder="1" applyAlignment="1">
      <alignment horizontal="left" vertical="center"/>
    </xf>
    <xf numFmtId="0" fontId="0" fillId="8" borderId="68" xfId="0" applyFont="1" applyFill="1" applyBorder="1" applyAlignment="1">
      <alignment horizontal="left" vertical="center"/>
    </xf>
    <xf numFmtId="0" fontId="0" fillId="2" borderId="38" xfId="0" applyFont="1" applyFill="1" applyBorder="1" applyAlignment="1">
      <alignment horizontal="left" vertical="center"/>
    </xf>
    <xf numFmtId="0" fontId="4" fillId="8" borderId="16" xfId="0" applyFont="1" applyFill="1" applyBorder="1" applyAlignment="1">
      <alignment horizontal="left" vertical="top" wrapText="1"/>
    </xf>
    <xf numFmtId="0" fontId="4" fillId="8" borderId="60" xfId="0" applyFont="1" applyFill="1" applyBorder="1" applyAlignment="1">
      <alignment horizontal="left" vertical="top" wrapText="1"/>
    </xf>
    <xf numFmtId="0" fontId="4" fillId="8" borderId="11" xfId="0" applyFont="1" applyFill="1" applyBorder="1" applyAlignment="1">
      <alignment horizontal="left" vertical="top" wrapText="1"/>
    </xf>
    <xf numFmtId="0" fontId="0" fillId="2" borderId="60" xfId="0" applyFont="1" applyFill="1" applyBorder="1" applyAlignment="1">
      <alignment horizontal="left" vertical="top" wrapText="1"/>
    </xf>
    <xf numFmtId="0" fontId="0" fillId="8" borderId="10"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60"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16" xfId="0" applyFont="1" applyFill="1" applyBorder="1" applyAlignment="1">
      <alignment horizontal="left" vertical="top"/>
    </xf>
    <xf numFmtId="0" fontId="0" fillId="8" borderId="60" xfId="0" applyFont="1" applyFill="1" applyBorder="1" applyAlignment="1">
      <alignment horizontal="left" vertical="top"/>
    </xf>
    <xf numFmtId="0" fontId="0" fillId="8" borderId="11" xfId="0" applyFont="1" applyFill="1" applyBorder="1" applyAlignment="1">
      <alignment horizontal="left" vertical="top"/>
    </xf>
    <xf numFmtId="0" fontId="0" fillId="2" borderId="16" xfId="0" applyFont="1" applyFill="1" applyBorder="1" applyAlignment="1">
      <alignment horizontal="left" vertical="top"/>
    </xf>
    <xf numFmtId="0" fontId="0" fillId="2" borderId="11" xfId="0" applyFont="1" applyFill="1" applyBorder="1" applyAlignment="1">
      <alignment horizontal="left" vertical="top"/>
    </xf>
    <xf numFmtId="0" fontId="0" fillId="2" borderId="60" xfId="0" applyFont="1" applyFill="1" applyBorder="1" applyAlignment="1">
      <alignment horizontal="left" vertical="top"/>
    </xf>
    <xf numFmtId="0" fontId="0" fillId="2" borderId="6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8" borderId="60" xfId="0" applyFont="1" applyFill="1" applyBorder="1" applyAlignment="1">
      <alignment vertical="top" wrapText="1"/>
    </xf>
    <xf numFmtId="0" fontId="0" fillId="8" borderId="16" xfId="0" applyFont="1" applyFill="1" applyBorder="1" applyAlignment="1">
      <alignment vertical="top" wrapText="1"/>
    </xf>
    <xf numFmtId="0" fontId="0" fillId="8" borderId="11" xfId="0" applyFont="1" applyFill="1" applyBorder="1" applyAlignment="1">
      <alignment vertical="top" wrapText="1"/>
    </xf>
    <xf numFmtId="0" fontId="0" fillId="2" borderId="10" xfId="0" applyFont="1" applyFill="1" applyBorder="1" applyAlignment="1">
      <alignment horizontal="center" vertical="top"/>
    </xf>
    <xf numFmtId="0" fontId="0" fillId="2" borderId="10" xfId="0" applyFill="1" applyBorder="1" applyAlignment="1">
      <alignment/>
    </xf>
    <xf numFmtId="0" fontId="87" fillId="2" borderId="10" xfId="0" applyFont="1" applyFill="1" applyBorder="1" applyAlignment="1">
      <alignment horizontal="left" vertical="top" wrapText="1"/>
    </xf>
    <xf numFmtId="0" fontId="0" fillId="8" borderId="16" xfId="0" applyFill="1" applyBorder="1" applyAlignment="1">
      <alignment horizontal="center" vertical="center"/>
    </xf>
    <xf numFmtId="0" fontId="0" fillId="8" borderId="60" xfId="0" applyFill="1" applyBorder="1" applyAlignment="1">
      <alignment horizontal="center" vertical="center"/>
    </xf>
    <xf numFmtId="0" fontId="0" fillId="8" borderId="11" xfId="0" applyFill="1" applyBorder="1" applyAlignment="1">
      <alignment horizontal="center" vertical="center"/>
    </xf>
    <xf numFmtId="0" fontId="0" fillId="8" borderId="16" xfId="0" applyFill="1" applyBorder="1" applyAlignment="1">
      <alignment horizontal="left" vertical="top"/>
    </xf>
    <xf numFmtId="0" fontId="0" fillId="8" borderId="60" xfId="0" applyFill="1" applyBorder="1" applyAlignment="1">
      <alignment horizontal="left" vertical="top"/>
    </xf>
    <xf numFmtId="0" fontId="0" fillId="8" borderId="11" xfId="0" applyFill="1" applyBorder="1" applyAlignment="1">
      <alignment horizontal="left" vertical="top"/>
    </xf>
    <xf numFmtId="0" fontId="87" fillId="8" borderId="16" xfId="0" applyFont="1" applyFill="1" applyBorder="1" applyAlignment="1">
      <alignment horizontal="left" vertical="center"/>
    </xf>
    <xf numFmtId="0" fontId="87" fillId="8" borderId="16" xfId="0" applyFont="1" applyFill="1" applyBorder="1" applyAlignment="1">
      <alignment wrapText="1"/>
    </xf>
    <xf numFmtId="0" fontId="87" fillId="8" borderId="60" xfId="0" applyFont="1" applyFill="1" applyBorder="1" applyAlignment="1">
      <alignment horizontal="left" vertical="center"/>
    </xf>
    <xf numFmtId="0" fontId="87" fillId="8" borderId="60" xfId="0" applyFont="1" applyFill="1" applyBorder="1" applyAlignment="1">
      <alignment wrapText="1"/>
    </xf>
    <xf numFmtId="0" fontId="87" fillId="8" borderId="11" xfId="0" applyFont="1" applyFill="1" applyBorder="1" applyAlignment="1">
      <alignment horizontal="left" vertical="center"/>
    </xf>
    <xf numFmtId="0" fontId="87" fillId="8" borderId="11"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9525</xdr:rowOff>
    </xdr:from>
    <xdr:to>
      <xdr:col>3</xdr:col>
      <xdr:colOff>3886200</xdr:colOff>
      <xdr:row>5</xdr:row>
      <xdr:rowOff>104775</xdr:rowOff>
    </xdr:to>
    <xdr:sp>
      <xdr:nvSpPr>
        <xdr:cNvPr id="1" name="TextBox 1"/>
        <xdr:cNvSpPr txBox="1">
          <a:spLocks noChangeArrowheads="1"/>
        </xdr:cNvSpPr>
      </xdr:nvSpPr>
      <xdr:spPr>
        <a:xfrm>
          <a:off x="2276475" y="9525"/>
          <a:ext cx="7934325"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0</xdr:row>
      <xdr:rowOff>114300</xdr:rowOff>
    </xdr:from>
    <xdr:to>
      <xdr:col>3</xdr:col>
      <xdr:colOff>2057400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5324475" y="114300"/>
          <a:ext cx="1085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119" displayName="Table19119" ref="A6:N25" comment="" totalsRowShown="0">
  <autoFilter ref="A6:N25"/>
  <tableColumns count="14">
    <tableColumn id="9" name="#"/>
    <tableColumn id="1" name="Design Components1"/>
    <tableColumn id="2" name="Priority"/>
    <tableColumn id="8" name="Status Quo"/>
    <tableColumn id="3" name="PJM"/>
    <tableColumn id="4" name="LS Power"/>
    <tableColumn id="5" name="NRG"/>
    <tableColumn id="12" name="AMP"/>
    <tableColumn id="6" name="E"/>
    <tableColumn id="7" name="F"/>
    <tableColumn id="13" name="IMM"/>
    <tableColumn id="15" name="ODEC"/>
    <tableColumn id="16" name="Sustainable FERC"/>
    <tableColumn id="17" name="Exel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2.x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6.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7.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3" t="s">
        <v>31</v>
      </c>
    </row>
    <row r="2" ht="12.75">
      <c r="A2" t="s">
        <v>50</v>
      </c>
    </row>
    <row r="4" ht="12.75">
      <c r="A4" s="23" t="s">
        <v>32</v>
      </c>
    </row>
    <row r="5" ht="12.75">
      <c r="A5" s="39" t="s">
        <v>51</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0" customFormat="1" ht="20.25">
      <c r="A1" s="378" t="str">
        <f>Setup!A2</f>
        <v>Capacity Construct Public Policy Senior Task Force (CCPPSTF)</v>
      </c>
      <c r="B1" s="395"/>
      <c r="C1" s="395"/>
      <c r="D1" s="395"/>
      <c r="E1" s="395"/>
      <c r="F1" s="395"/>
      <c r="G1" s="395"/>
      <c r="H1" s="395"/>
      <c r="I1" s="395"/>
    </row>
    <row r="2" spans="1:9" s="20" customFormat="1" ht="12.75">
      <c r="A2" s="379" t="str">
        <f>Setup!A5</f>
        <v>State Public Policy Inititiaves and the PJM Capacity Construct</v>
      </c>
      <c r="B2" s="396"/>
      <c r="C2" s="396"/>
      <c r="D2" s="396"/>
      <c r="E2" s="396"/>
      <c r="F2" s="396"/>
      <c r="G2" s="396"/>
      <c r="H2" s="396"/>
      <c r="I2" s="396"/>
    </row>
    <row r="3" spans="1:9" ht="18">
      <c r="A3" s="380" t="s">
        <v>30</v>
      </c>
      <c r="B3" s="380"/>
      <c r="C3" s="380"/>
      <c r="D3" s="380"/>
      <c r="E3" s="380"/>
      <c r="F3" s="380"/>
      <c r="G3" s="380"/>
      <c r="H3" s="380"/>
      <c r="I3" s="380"/>
    </row>
    <row r="4" spans="1:22" ht="18">
      <c r="A4" s="38" t="s">
        <v>22</v>
      </c>
      <c r="B4" s="17"/>
      <c r="C4" s="17"/>
      <c r="D4" s="17"/>
      <c r="E4" s="17"/>
      <c r="F4" s="17"/>
      <c r="G4" s="12"/>
      <c r="H4" s="12"/>
      <c r="I4" s="12"/>
      <c r="K4" s="18"/>
      <c r="L4" s="18"/>
      <c r="M4" s="18"/>
      <c r="N4" s="18"/>
      <c r="O4" s="18"/>
      <c r="P4" s="18"/>
      <c r="Q4" s="18"/>
      <c r="R4" s="18"/>
      <c r="S4" s="18"/>
      <c r="T4" s="18"/>
      <c r="U4" s="18"/>
      <c r="V4" s="18"/>
    </row>
    <row r="5" spans="1:22" ht="18">
      <c r="A5" s="1" t="s">
        <v>23</v>
      </c>
      <c r="B5" s="17"/>
      <c r="C5" s="17"/>
      <c r="D5" s="17"/>
      <c r="E5" s="17"/>
      <c r="F5" s="17"/>
      <c r="G5" s="12"/>
      <c r="H5" s="12"/>
      <c r="I5" s="12"/>
      <c r="K5" s="18"/>
      <c r="L5" s="18"/>
      <c r="M5" s="18"/>
      <c r="N5" s="18"/>
      <c r="O5" s="18"/>
      <c r="P5" s="18"/>
      <c r="Q5" s="18"/>
      <c r="R5" s="18"/>
      <c r="S5" s="18"/>
      <c r="T5" s="18"/>
      <c r="U5" s="18"/>
      <c r="V5" s="18"/>
    </row>
    <row r="6" spans="1:22" ht="12.75">
      <c r="A6" s="1" t="s">
        <v>24</v>
      </c>
      <c r="B6" s="3"/>
      <c r="C6" s="3"/>
      <c r="D6" s="3"/>
      <c r="E6" s="3"/>
      <c r="F6" s="3"/>
      <c r="K6" s="18"/>
      <c r="L6" s="18"/>
      <c r="M6" s="18"/>
      <c r="N6" s="18"/>
      <c r="O6" s="18"/>
      <c r="P6" s="18"/>
      <c r="Q6" s="18"/>
      <c r="R6" s="18"/>
      <c r="S6" s="18"/>
      <c r="T6" s="18"/>
      <c r="U6" s="18"/>
      <c r="V6" s="18"/>
    </row>
    <row r="7" spans="1:22" ht="12.75">
      <c r="A7" s="1"/>
      <c r="K7" s="18"/>
      <c r="L7" s="18"/>
      <c r="M7" s="18"/>
      <c r="N7" s="18"/>
      <c r="O7" s="18"/>
      <c r="P7" s="18"/>
      <c r="Q7" s="18"/>
      <c r="R7" s="18"/>
      <c r="S7" s="18"/>
      <c r="T7" s="18"/>
      <c r="U7" s="18"/>
      <c r="V7" s="18"/>
    </row>
    <row r="8" spans="1:22" ht="12.75">
      <c r="A8" s="6"/>
      <c r="B8" s="3"/>
      <c r="C8" s="3"/>
      <c r="D8" s="393" t="s">
        <v>11</v>
      </c>
      <c r="E8" s="394"/>
      <c r="F8" s="394"/>
      <c r="G8" s="394"/>
      <c r="H8" s="394"/>
      <c r="I8" s="394"/>
      <c r="K8" s="18"/>
      <c r="L8" s="18"/>
      <c r="M8" s="18"/>
      <c r="N8" s="18"/>
      <c r="O8" s="18"/>
      <c r="P8" s="18"/>
      <c r="Q8" s="18"/>
      <c r="R8" s="18"/>
      <c r="S8" s="18"/>
      <c r="T8" s="18"/>
      <c r="U8" s="18"/>
      <c r="V8" s="18"/>
    </row>
    <row r="9" spans="1:22" ht="12.75">
      <c r="A9" s="7" t="s">
        <v>12</v>
      </c>
      <c r="B9" s="4" t="s">
        <v>10</v>
      </c>
      <c r="C9" s="4" t="s">
        <v>26</v>
      </c>
      <c r="D9" s="3" t="s">
        <v>8</v>
      </c>
      <c r="E9" s="3" t="s">
        <v>0</v>
      </c>
      <c r="F9" s="3" t="s">
        <v>1</v>
      </c>
      <c r="G9" s="3" t="s">
        <v>2</v>
      </c>
      <c r="H9" s="3" t="s">
        <v>3</v>
      </c>
      <c r="I9" s="3" t="s">
        <v>4</v>
      </c>
      <c r="K9" s="18"/>
      <c r="L9" s="18"/>
      <c r="M9" s="18"/>
      <c r="N9" s="18"/>
      <c r="O9" s="18"/>
      <c r="P9" s="18"/>
      <c r="Q9" s="18"/>
      <c r="R9" s="18"/>
      <c r="S9" s="18"/>
      <c r="T9" s="18"/>
      <c r="U9" s="18"/>
      <c r="V9" s="18"/>
    </row>
    <row r="10" spans="1:22" ht="12.75">
      <c r="A10" s="7">
        <v>1</v>
      </c>
      <c r="B10" s="9"/>
      <c r="C10" s="3"/>
      <c r="D10" s="31"/>
      <c r="E10" s="34"/>
      <c r="F10" s="33"/>
      <c r="G10" s="34"/>
      <c r="H10" s="33"/>
      <c r="I10" s="34"/>
      <c r="K10" s="18"/>
      <c r="L10" s="18"/>
      <c r="M10" s="18"/>
      <c r="N10" s="18"/>
      <c r="O10" s="18"/>
      <c r="P10" s="18"/>
      <c r="Q10" s="18"/>
      <c r="R10" s="18"/>
      <c r="S10" s="18"/>
      <c r="T10" s="18"/>
      <c r="U10" s="18"/>
      <c r="V10" s="18"/>
    </row>
    <row r="11" spans="1:22" ht="12.75">
      <c r="A11" s="7">
        <v>2</v>
      </c>
      <c r="B11" s="9"/>
      <c r="C11" s="3"/>
      <c r="D11" s="31"/>
      <c r="E11" s="34"/>
      <c r="F11" s="33"/>
      <c r="G11" s="34"/>
      <c r="H11" s="33"/>
      <c r="I11" s="34"/>
      <c r="K11" s="18"/>
      <c r="L11" s="18"/>
      <c r="M11" s="18"/>
      <c r="N11" s="18"/>
      <c r="O11" s="18"/>
      <c r="P11" s="18"/>
      <c r="Q11" s="18"/>
      <c r="R11" s="18"/>
      <c r="S11" s="18"/>
      <c r="T11" s="18"/>
      <c r="U11" s="18"/>
      <c r="V11" s="18"/>
    </row>
    <row r="12" spans="1:22" ht="12.75">
      <c r="A12" s="7">
        <v>3</v>
      </c>
      <c r="B12" s="10"/>
      <c r="C12" s="3"/>
      <c r="D12" s="31"/>
      <c r="E12" s="34"/>
      <c r="F12" s="33"/>
      <c r="G12" s="34"/>
      <c r="H12" s="33"/>
      <c r="I12" s="34"/>
      <c r="K12" s="18"/>
      <c r="L12" s="18"/>
      <c r="M12" s="18"/>
      <c r="N12" s="18"/>
      <c r="O12" s="18"/>
      <c r="P12" s="18"/>
      <c r="Q12" s="18"/>
      <c r="R12" s="18"/>
      <c r="S12" s="18"/>
      <c r="T12" s="18"/>
      <c r="U12" s="18"/>
      <c r="V12" s="18"/>
    </row>
    <row r="13" spans="1:22" ht="12.75">
      <c r="A13" s="7">
        <v>4</v>
      </c>
      <c r="B13" s="10"/>
      <c r="C13" s="3"/>
      <c r="D13" s="31"/>
      <c r="E13" s="34"/>
      <c r="F13" s="33"/>
      <c r="G13" s="34"/>
      <c r="H13" s="33"/>
      <c r="I13" s="34"/>
      <c r="K13" s="18"/>
      <c r="L13" s="18"/>
      <c r="M13" s="18"/>
      <c r="N13" s="18"/>
      <c r="O13" s="18"/>
      <c r="P13" s="18"/>
      <c r="Q13" s="18"/>
      <c r="R13" s="18"/>
      <c r="S13" s="18"/>
      <c r="T13" s="18"/>
      <c r="U13" s="18"/>
      <c r="V13" s="18"/>
    </row>
    <row r="14" spans="1:22" ht="12.75">
      <c r="A14" s="7">
        <v>5</v>
      </c>
      <c r="B14" s="10"/>
      <c r="C14" s="3"/>
      <c r="D14" s="31"/>
      <c r="E14" s="34"/>
      <c r="F14" s="33"/>
      <c r="G14" s="34"/>
      <c r="H14" s="33"/>
      <c r="I14" s="34"/>
      <c r="K14" s="18"/>
      <c r="L14" s="18"/>
      <c r="M14" s="18"/>
      <c r="N14" s="18"/>
      <c r="O14" s="18"/>
      <c r="P14" s="18"/>
      <c r="Q14" s="18"/>
      <c r="R14" s="18"/>
      <c r="S14" s="18"/>
      <c r="T14" s="18"/>
      <c r="U14" s="18"/>
      <c r="V14" s="18"/>
    </row>
    <row r="15" spans="1:22" ht="12.75">
      <c r="A15" s="7">
        <v>6</v>
      </c>
      <c r="B15" s="10"/>
      <c r="C15" s="3"/>
      <c r="D15" s="31"/>
      <c r="E15" s="34"/>
      <c r="F15" s="33"/>
      <c r="G15" s="34"/>
      <c r="H15" s="33"/>
      <c r="I15" s="34"/>
      <c r="K15" s="18"/>
      <c r="L15" s="18"/>
      <c r="M15" s="18"/>
      <c r="N15" s="18"/>
      <c r="O15" s="18"/>
      <c r="P15" s="18"/>
      <c r="Q15" s="18"/>
      <c r="R15" s="18"/>
      <c r="S15" s="18"/>
      <c r="T15" s="18"/>
      <c r="U15" s="18"/>
      <c r="V15" s="18"/>
    </row>
    <row r="16" spans="1:22" ht="12.75">
      <c r="A16" s="7">
        <v>7</v>
      </c>
      <c r="B16" s="11"/>
      <c r="C16" s="3"/>
      <c r="D16" s="32"/>
      <c r="E16" s="34"/>
      <c r="F16" s="33"/>
      <c r="G16" s="34"/>
      <c r="H16" s="33"/>
      <c r="I16" s="34"/>
      <c r="K16" s="18"/>
      <c r="L16" s="18"/>
      <c r="M16" s="18"/>
      <c r="N16" s="18"/>
      <c r="O16" s="18"/>
      <c r="P16" s="18"/>
      <c r="Q16" s="18"/>
      <c r="R16" s="18"/>
      <c r="S16" s="18"/>
      <c r="T16" s="18"/>
      <c r="U16" s="18"/>
      <c r="V16" s="18"/>
    </row>
    <row r="17" spans="1:22" ht="12.75">
      <c r="A17" s="7">
        <v>8</v>
      </c>
      <c r="B17" s="9"/>
      <c r="C17" s="3"/>
      <c r="D17" s="31"/>
      <c r="E17" s="34"/>
      <c r="F17" s="33"/>
      <c r="G17" s="34"/>
      <c r="H17" s="33"/>
      <c r="I17" s="34"/>
      <c r="K17" s="18"/>
      <c r="L17" s="18"/>
      <c r="M17" s="18"/>
      <c r="N17" s="18"/>
      <c r="O17" s="18"/>
      <c r="P17" s="18"/>
      <c r="Q17" s="18"/>
      <c r="R17" s="18"/>
      <c r="S17" s="18"/>
      <c r="T17" s="18"/>
      <c r="U17" s="18"/>
      <c r="V17" s="18"/>
    </row>
    <row r="18" spans="1:22" ht="12.75">
      <c r="A18" s="7">
        <v>9</v>
      </c>
      <c r="B18" s="10"/>
      <c r="C18" s="3"/>
      <c r="D18" s="31"/>
      <c r="E18" s="34"/>
      <c r="F18" s="33"/>
      <c r="G18" s="34"/>
      <c r="H18" s="33"/>
      <c r="I18" s="34"/>
      <c r="K18" s="18"/>
      <c r="L18" s="18"/>
      <c r="M18" s="18"/>
      <c r="N18" s="19" t="s">
        <v>15</v>
      </c>
      <c r="O18" s="18"/>
      <c r="P18" s="18"/>
      <c r="Q18" s="18"/>
      <c r="R18" s="18"/>
      <c r="S18" s="18"/>
      <c r="T18" s="18"/>
      <c r="U18" s="18"/>
      <c r="V18" s="18"/>
    </row>
    <row r="19" spans="1:22" ht="12.75">
      <c r="A19" s="7">
        <v>10</v>
      </c>
      <c r="B19" s="9"/>
      <c r="C19" s="3"/>
      <c r="D19" s="31"/>
      <c r="E19" s="34"/>
      <c r="F19" s="33"/>
      <c r="G19" s="34"/>
      <c r="H19" s="33"/>
      <c r="I19" s="34"/>
      <c r="K19" s="18"/>
      <c r="L19" s="18"/>
      <c r="M19" s="18"/>
      <c r="N19" s="19" t="s">
        <v>29</v>
      </c>
      <c r="O19" s="18"/>
      <c r="P19" s="18"/>
      <c r="Q19" s="18"/>
      <c r="R19" s="18"/>
      <c r="S19" s="18"/>
      <c r="T19" s="18"/>
      <c r="U19" s="18"/>
      <c r="V19" s="18"/>
    </row>
    <row r="20" spans="11:22" ht="12.75">
      <c r="K20" s="18"/>
      <c r="L20" s="18"/>
      <c r="M20" s="18"/>
      <c r="N20" s="19" t="s">
        <v>27</v>
      </c>
      <c r="O20" s="18"/>
      <c r="P20" s="18"/>
      <c r="Q20" s="18"/>
      <c r="R20" s="18"/>
      <c r="S20" s="18"/>
      <c r="T20" s="18"/>
      <c r="U20" s="18"/>
      <c r="V20" s="18"/>
    </row>
    <row r="21" spans="11:22" ht="12.75">
      <c r="K21" s="18"/>
      <c r="L21" s="18"/>
      <c r="M21" s="18"/>
      <c r="N21" s="19" t="s">
        <v>14</v>
      </c>
      <c r="O21" s="18"/>
      <c r="P21" s="18"/>
      <c r="Q21" s="18"/>
      <c r="R21" s="18"/>
      <c r="S21" s="18"/>
      <c r="T21" s="18"/>
      <c r="U21" s="18"/>
      <c r="V21" s="18"/>
    </row>
    <row r="22" spans="11:22" ht="12.75">
      <c r="K22" s="18"/>
      <c r="L22" s="18"/>
      <c r="M22" s="18"/>
      <c r="N22" s="19" t="s">
        <v>28</v>
      </c>
      <c r="O22" s="18"/>
      <c r="P22" s="18"/>
      <c r="Q22" s="18"/>
      <c r="R22" s="18"/>
      <c r="S22" s="18"/>
      <c r="T22" s="18"/>
      <c r="U22" s="18"/>
      <c r="V22" s="18"/>
    </row>
    <row r="23" spans="11:22" ht="12.75">
      <c r="K23" s="18"/>
      <c r="L23" s="18"/>
      <c r="M23" s="18"/>
      <c r="N23" s="19" t="s">
        <v>13</v>
      </c>
      <c r="O23" s="18"/>
      <c r="P23" s="18"/>
      <c r="Q23" s="18"/>
      <c r="R23" s="18"/>
      <c r="S23" s="18"/>
      <c r="T23" s="18"/>
      <c r="U23" s="18"/>
      <c r="V23" s="18"/>
    </row>
    <row r="24" spans="11:22" ht="12.75">
      <c r="K24" s="18"/>
      <c r="L24" s="18"/>
      <c r="M24" s="18"/>
      <c r="N24" s="18"/>
      <c r="O24" s="18"/>
      <c r="P24" s="18"/>
      <c r="Q24" s="18"/>
      <c r="R24" s="18"/>
      <c r="S24" s="18"/>
      <c r="T24" s="18"/>
      <c r="U24" s="18"/>
      <c r="V24" s="18"/>
    </row>
    <row r="25" spans="2:22" ht="12.75">
      <c r="B25" s="1"/>
      <c r="C25" s="1"/>
      <c r="D25" s="1"/>
      <c r="E25" s="1"/>
      <c r="F25" s="1"/>
      <c r="G25" s="1"/>
      <c r="H25" s="1"/>
      <c r="K25" s="18"/>
      <c r="L25" s="18"/>
      <c r="M25" s="18"/>
      <c r="N25" s="18"/>
      <c r="O25" s="18"/>
      <c r="P25" s="18"/>
      <c r="Q25" s="18"/>
      <c r="R25" s="18"/>
      <c r="S25" s="18"/>
      <c r="T25" s="18"/>
      <c r="U25" s="18"/>
      <c r="V25" s="18"/>
    </row>
    <row r="26" spans="2:22" ht="12.75">
      <c r="B26" s="1"/>
      <c r="C26" s="1"/>
      <c r="D26" s="1"/>
      <c r="E26" s="1"/>
      <c r="F26" s="1"/>
      <c r="G26" s="1"/>
      <c r="H26" s="1"/>
      <c r="K26" s="18"/>
      <c r="L26" s="18"/>
      <c r="M26" s="18"/>
      <c r="N26" s="18"/>
      <c r="O26" s="18"/>
      <c r="P26" s="18"/>
      <c r="Q26" s="18"/>
      <c r="R26" s="18"/>
      <c r="S26" s="18"/>
      <c r="T26" s="18"/>
      <c r="U26" s="18"/>
      <c r="V26" s="18"/>
    </row>
    <row r="27" spans="2:22" ht="12.75">
      <c r="B27" s="1"/>
      <c r="C27" s="1"/>
      <c r="D27" s="1"/>
      <c r="E27" s="1"/>
      <c r="F27" s="1"/>
      <c r="G27" s="1"/>
      <c r="H27" s="1"/>
      <c r="K27" s="18"/>
      <c r="L27" s="18"/>
      <c r="M27" s="18"/>
      <c r="N27" s="18"/>
      <c r="O27" s="18"/>
      <c r="P27" s="18"/>
      <c r="Q27" s="18"/>
      <c r="R27" s="18"/>
      <c r="S27" s="18"/>
      <c r="T27" s="18"/>
      <c r="U27" s="18"/>
      <c r="V27" s="18"/>
    </row>
    <row r="28" spans="11:22" ht="12.75">
      <c r="K28" s="18"/>
      <c r="L28" s="18"/>
      <c r="M28" s="18"/>
      <c r="N28" s="18"/>
      <c r="O28" s="18"/>
      <c r="P28" s="18"/>
      <c r="Q28" s="18"/>
      <c r="R28" s="18"/>
      <c r="S28" s="18"/>
      <c r="T28" s="18"/>
      <c r="U28" s="18"/>
      <c r="V28" s="18"/>
    </row>
    <row r="29" spans="11:22" ht="12.75">
      <c r="K29" s="18"/>
      <c r="L29" s="18"/>
      <c r="M29" s="18"/>
      <c r="N29" s="18"/>
      <c r="O29" s="18"/>
      <c r="P29" s="18"/>
      <c r="Q29" s="18"/>
      <c r="R29" s="18"/>
      <c r="S29" s="18"/>
      <c r="T29" s="18"/>
      <c r="U29" s="18"/>
      <c r="V29" s="18"/>
    </row>
    <row r="30" spans="11:22" ht="12.75">
      <c r="K30" s="18"/>
      <c r="L30" s="18"/>
      <c r="M30" s="18"/>
      <c r="N30" s="18"/>
      <c r="O30" s="18"/>
      <c r="P30" s="18"/>
      <c r="Q30" s="18"/>
      <c r="R30" s="18"/>
      <c r="S30" s="18"/>
      <c r="T30" s="18"/>
      <c r="U30" s="18"/>
      <c r="V30" s="18"/>
    </row>
    <row r="31" spans="11:22" ht="12.75">
      <c r="K31" s="18"/>
      <c r="L31" s="18"/>
      <c r="M31" s="18"/>
      <c r="N31" s="18"/>
      <c r="O31" s="18"/>
      <c r="P31" s="18"/>
      <c r="Q31" s="18"/>
      <c r="R31" s="18"/>
      <c r="S31" s="18"/>
      <c r="T31" s="18"/>
      <c r="U31" s="18"/>
      <c r="V31" s="18"/>
    </row>
    <row r="32" spans="11:22" ht="12.75">
      <c r="K32" s="18"/>
      <c r="L32" s="18"/>
      <c r="M32" s="18"/>
      <c r="N32" s="18"/>
      <c r="O32" s="18"/>
      <c r="P32" s="18"/>
      <c r="Q32" s="18"/>
      <c r="R32" s="18"/>
      <c r="S32" s="18"/>
      <c r="T32" s="18"/>
      <c r="U32" s="18"/>
      <c r="V32" s="18"/>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hyperlinks>
    <hyperlink ref="A2:I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4"/>
  <drawing r:id="rId3"/>
  <tableParts>
    <tablePart r:id="rId2"/>
  </tableParts>
</worksheet>
</file>

<file path=xl/worksheets/sheet11.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0" customFormat="1" ht="20.25">
      <c r="A1" s="378" t="str">
        <f>Setup!A2</f>
        <v>Capacity Construct Public Policy Senior Task Force (CCPPSTF)</v>
      </c>
      <c r="B1" s="378"/>
      <c r="C1" s="378"/>
      <c r="D1" s="378"/>
      <c r="E1" s="378"/>
      <c r="F1" s="378"/>
      <c r="G1" s="378"/>
      <c r="H1" s="21"/>
      <c r="I1" s="21"/>
    </row>
    <row r="2" spans="1:9" s="20" customFormat="1" ht="12.75">
      <c r="A2" s="379" t="str">
        <f>Setup!A5</f>
        <v>State Public Policy Inititiaves and the PJM Capacity Construct</v>
      </c>
      <c r="B2" s="379"/>
      <c r="C2" s="379"/>
      <c r="D2" s="379"/>
      <c r="E2" s="379"/>
      <c r="F2" s="379"/>
      <c r="G2" s="379"/>
      <c r="H2" s="21"/>
      <c r="I2" s="21"/>
    </row>
    <row r="3" spans="1:9" ht="18">
      <c r="A3" s="380" t="s">
        <v>39</v>
      </c>
      <c r="B3" s="380"/>
      <c r="C3" s="380"/>
      <c r="D3" s="380"/>
      <c r="E3" s="380"/>
      <c r="F3" s="380"/>
      <c r="G3" s="380"/>
      <c r="H3" s="380"/>
      <c r="I3" s="380"/>
    </row>
    <row r="4" spans="1:2" ht="38.25" customHeight="1">
      <c r="A4" s="2"/>
      <c r="B4" s="14" t="s">
        <v>47</v>
      </c>
    </row>
    <row r="5" spans="1:6" ht="41.25" customHeight="1">
      <c r="A5" s="14"/>
      <c r="B5" s="397" t="s">
        <v>25</v>
      </c>
      <c r="C5" s="398"/>
      <c r="D5" s="398"/>
      <c r="E5" s="398"/>
      <c r="F5" s="399"/>
    </row>
    <row r="6" spans="1:6" ht="43.5" customHeight="1">
      <c r="A6" s="14"/>
      <c r="B6" s="15" t="s">
        <v>0</v>
      </c>
      <c r="C6" s="37" t="s">
        <v>1</v>
      </c>
      <c r="D6" s="15" t="s">
        <v>2</v>
      </c>
      <c r="E6" s="37" t="s">
        <v>3</v>
      </c>
      <c r="F6" s="15" t="s">
        <v>4</v>
      </c>
    </row>
    <row r="7" spans="1:6" ht="12.75">
      <c r="A7" s="16">
        <v>1</v>
      </c>
      <c r="B7" s="36" t="s">
        <v>7</v>
      </c>
      <c r="C7" s="35" t="s">
        <v>7</v>
      </c>
      <c r="D7" s="36" t="s">
        <v>7</v>
      </c>
      <c r="E7" s="35" t="s">
        <v>7</v>
      </c>
      <c r="F7" s="36" t="s">
        <v>7</v>
      </c>
    </row>
    <row r="8" spans="1:6" ht="12.75">
      <c r="A8" s="16">
        <v>2</v>
      </c>
      <c r="B8" s="36" t="s">
        <v>7</v>
      </c>
      <c r="C8" s="35" t="s">
        <v>7</v>
      </c>
      <c r="D8" s="36" t="s">
        <v>7</v>
      </c>
      <c r="E8" s="35" t="s">
        <v>7</v>
      </c>
      <c r="F8" s="36" t="s">
        <v>7</v>
      </c>
    </row>
    <row r="9" spans="1:6" ht="12.75">
      <c r="A9" s="16">
        <v>3</v>
      </c>
      <c r="B9" s="36" t="s">
        <v>7</v>
      </c>
      <c r="C9" s="35" t="s">
        <v>7</v>
      </c>
      <c r="D9" s="36" t="s">
        <v>7</v>
      </c>
      <c r="E9" s="35" t="s">
        <v>7</v>
      </c>
      <c r="F9" s="36" t="s">
        <v>7</v>
      </c>
    </row>
    <row r="10" spans="1:6" ht="12.75">
      <c r="A10" s="16">
        <v>4</v>
      </c>
      <c r="B10" s="36" t="s">
        <v>7</v>
      </c>
      <c r="C10" s="35" t="s">
        <v>7</v>
      </c>
      <c r="D10" s="36" t="s">
        <v>7</v>
      </c>
      <c r="E10" s="35" t="s">
        <v>7</v>
      </c>
      <c r="F10" s="36" t="s">
        <v>7</v>
      </c>
    </row>
    <row r="11" spans="1:6" ht="12.75">
      <c r="A11" s="16">
        <v>5</v>
      </c>
      <c r="B11" s="36" t="s">
        <v>7</v>
      </c>
      <c r="C11" s="35" t="s">
        <v>7</v>
      </c>
      <c r="D11" s="36" t="s">
        <v>7</v>
      </c>
      <c r="E11" s="35" t="s">
        <v>7</v>
      </c>
      <c r="F11" s="36" t="s">
        <v>7</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2.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20" customFormat="1" ht="20.25">
      <c r="A1" s="22" t="str">
        <f>Setup!A2</f>
        <v>Capacity Construct Public Policy Senior Task Force (CCPPSTF)</v>
      </c>
    </row>
    <row r="2" s="20" customFormat="1" ht="12.75">
      <c r="A2" s="40" t="str">
        <f>Setup!A5</f>
        <v>State Public Policy Inititiaves and the PJM Capacity Construct</v>
      </c>
    </row>
    <row r="3" ht="18">
      <c r="A3" s="28" t="s">
        <v>40</v>
      </c>
    </row>
    <row r="5" s="1" customFormat="1" ht="12.75">
      <c r="A5" s="1" t="s">
        <v>48</v>
      </c>
    </row>
    <row r="7" ht="12.75">
      <c r="A7" s="23" t="s">
        <v>33</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3.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378" t="str">
        <f>Setup!A2</f>
        <v>Capacity Construct Public Policy Senior Task Force (CCPPSTF)</v>
      </c>
      <c r="B1" s="378"/>
      <c r="C1" s="395"/>
      <c r="D1" s="395"/>
      <c r="E1" s="395"/>
      <c r="F1" s="395"/>
      <c r="G1" s="395"/>
      <c r="H1" s="395"/>
      <c r="I1" s="395"/>
      <c r="J1" s="395"/>
    </row>
    <row r="2" spans="1:10" s="26" customFormat="1" ht="18">
      <c r="A2" s="392" t="str">
        <f>Setup!A5</f>
        <v>State Public Policy Inititiaves and the PJM Capacity Construct</v>
      </c>
      <c r="B2" s="392"/>
      <c r="C2" s="395"/>
      <c r="D2" s="395"/>
      <c r="E2" s="395"/>
      <c r="F2" s="395"/>
      <c r="G2" s="395"/>
      <c r="H2" s="395"/>
      <c r="I2" s="395"/>
      <c r="J2" s="395"/>
    </row>
    <row r="3" spans="1:10" s="26" customFormat="1" ht="18">
      <c r="A3" s="380" t="s">
        <v>34</v>
      </c>
      <c r="B3" s="380"/>
      <c r="C3" s="380"/>
      <c r="D3" s="380"/>
      <c r="E3" s="380"/>
      <c r="F3" s="380"/>
      <c r="G3" s="380"/>
      <c r="H3" s="380"/>
      <c r="I3" s="380"/>
      <c r="J3" s="380"/>
    </row>
    <row r="4" spans="1:23" s="26" customFormat="1" ht="18">
      <c r="A4" s="3" t="s">
        <v>38</v>
      </c>
      <c r="B4" s="3"/>
      <c r="C4" s="17"/>
      <c r="D4" s="17"/>
      <c r="E4" s="17"/>
      <c r="F4" s="17"/>
      <c r="G4" s="17"/>
      <c r="H4" s="25"/>
      <c r="I4" s="25"/>
      <c r="J4" s="25"/>
      <c r="L4" s="18"/>
      <c r="M4" s="18"/>
      <c r="N4" s="18"/>
      <c r="O4" s="18"/>
      <c r="P4" s="18"/>
      <c r="Q4" s="18"/>
      <c r="R4" s="18"/>
      <c r="S4" s="18"/>
      <c r="T4" s="18"/>
      <c r="U4" s="18"/>
      <c r="V4" s="18"/>
      <c r="W4" s="18"/>
    </row>
    <row r="5" spans="1:23" s="26" customFormat="1" ht="18">
      <c r="A5" s="3" t="s">
        <v>49</v>
      </c>
      <c r="B5" s="3"/>
      <c r="C5" s="17"/>
      <c r="D5" s="17"/>
      <c r="E5" s="17"/>
      <c r="F5" s="17"/>
      <c r="G5" s="17"/>
      <c r="H5" s="25"/>
      <c r="I5" s="25"/>
      <c r="J5" s="25"/>
      <c r="L5" s="18"/>
      <c r="M5" s="18"/>
      <c r="N5" s="18"/>
      <c r="O5" s="18"/>
      <c r="P5" s="18"/>
      <c r="Q5" s="18"/>
      <c r="R5" s="18"/>
      <c r="S5" s="18"/>
      <c r="T5" s="18"/>
      <c r="U5" s="18"/>
      <c r="V5" s="18"/>
      <c r="W5" s="18"/>
    </row>
    <row r="6" spans="1:23" s="26" customFormat="1" ht="25.5">
      <c r="A6" s="29" t="s">
        <v>35</v>
      </c>
      <c r="B6" s="30" t="s">
        <v>37</v>
      </c>
      <c r="C6" s="29" t="s">
        <v>36</v>
      </c>
      <c r="D6" s="3"/>
      <c r="E6" s="3"/>
      <c r="F6" s="3"/>
      <c r="G6" s="3"/>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64" bestFit="1" customWidth="1"/>
  </cols>
  <sheetData>
    <row r="1" ht="12.75" customHeight="1">
      <c r="A1" s="165" t="s">
        <v>339</v>
      </c>
    </row>
    <row r="2" ht="12.75" customHeight="1">
      <c r="A2" s="166" t="s">
        <v>245</v>
      </c>
    </row>
    <row r="3" ht="12.75" customHeight="1">
      <c r="A3" s="166" t="s">
        <v>243</v>
      </c>
    </row>
    <row r="4" ht="12.75" customHeight="1">
      <c r="A4" s="166" t="s">
        <v>241</v>
      </c>
    </row>
    <row r="5" ht="12.75" customHeight="1">
      <c r="A5" s="167" t="s">
        <v>238</v>
      </c>
    </row>
    <row r="6" ht="12.75" customHeight="1">
      <c r="A6" s="166" t="s">
        <v>237</v>
      </c>
    </row>
    <row r="7" ht="12.75" customHeight="1">
      <c r="A7" s="166" t="s">
        <v>235</v>
      </c>
    </row>
    <row r="8" ht="12.75" customHeight="1">
      <c r="A8" s="166" t="s">
        <v>233</v>
      </c>
    </row>
    <row r="9" ht="12.75" customHeight="1">
      <c r="A9" s="166" t="s">
        <v>231</v>
      </c>
    </row>
    <row r="10" ht="12.75" customHeight="1">
      <c r="A10" s="166" t="s">
        <v>227</v>
      </c>
    </row>
    <row r="11" ht="12.75" customHeight="1">
      <c r="A11" s="168" t="s">
        <v>282</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60" customWidth="1"/>
    <col min="2" max="2" width="53.7109375" style="41" customWidth="1"/>
    <col min="3" max="3" width="78.57421875" style="41" customWidth="1"/>
    <col min="4" max="16384" width="9.140625" style="41" customWidth="1"/>
  </cols>
  <sheetData>
    <row r="1" spans="1:3" ht="20.25">
      <c r="A1" s="326" t="str">
        <f>Setup!A2</f>
        <v>Capacity Construct Public Policy Senior Task Force (CCPPSTF)</v>
      </c>
      <c r="B1" s="326"/>
      <c r="C1" s="326"/>
    </row>
    <row r="2" spans="1:3" ht="12.75">
      <c r="A2" s="327" t="str">
        <f>Setup!A5</f>
        <v>State Public Policy Inititiaves and the PJM Capacity Construct</v>
      </c>
      <c r="B2" s="327"/>
      <c r="C2" s="327"/>
    </row>
    <row r="4" ht="12.75">
      <c r="B4" s="43"/>
    </row>
    <row r="5" spans="2:5" ht="39">
      <c r="B5" s="44" t="s">
        <v>52</v>
      </c>
      <c r="C5" s="44" t="s">
        <v>53</v>
      </c>
      <c r="E5" s="101" t="s">
        <v>210</v>
      </c>
    </row>
    <row r="6" spans="1:3" ht="14.25">
      <c r="A6" s="322">
        <v>1</v>
      </c>
      <c r="B6" s="323" t="s">
        <v>54</v>
      </c>
      <c r="C6" s="54" t="s">
        <v>67</v>
      </c>
    </row>
    <row r="7" spans="1:3" ht="14.25">
      <c r="A7" s="322"/>
      <c r="B7" s="325"/>
      <c r="C7" s="54" t="s">
        <v>58</v>
      </c>
    </row>
    <row r="8" spans="1:3" ht="14.25">
      <c r="A8" s="322">
        <v>2</v>
      </c>
      <c r="B8" s="323" t="s">
        <v>55</v>
      </c>
      <c r="C8" s="54" t="s">
        <v>59</v>
      </c>
    </row>
    <row r="9" spans="1:3" ht="14.25">
      <c r="A9" s="322"/>
      <c r="B9" s="324"/>
      <c r="C9" s="54" t="s">
        <v>76</v>
      </c>
    </row>
    <row r="10" spans="1:3" ht="14.25">
      <c r="A10" s="322"/>
      <c r="B10" s="324"/>
      <c r="C10" s="54" t="s">
        <v>68</v>
      </c>
    </row>
    <row r="11" spans="1:3" ht="14.25">
      <c r="A11" s="322"/>
      <c r="B11" s="325"/>
      <c r="C11" s="54" t="s">
        <v>60</v>
      </c>
    </row>
    <row r="12" spans="1:3" ht="14.25">
      <c r="A12" s="322">
        <v>3</v>
      </c>
      <c r="B12" s="323" t="s">
        <v>56</v>
      </c>
      <c r="C12" s="54" t="s">
        <v>61</v>
      </c>
    </row>
    <row r="13" spans="1:3" ht="14.25">
      <c r="A13" s="322"/>
      <c r="B13" s="324"/>
      <c r="C13" s="54" t="s">
        <v>62</v>
      </c>
    </row>
    <row r="14" spans="1:3" ht="14.25">
      <c r="A14" s="322"/>
      <c r="B14" s="325"/>
      <c r="C14" s="54" t="s">
        <v>63</v>
      </c>
    </row>
    <row r="15" spans="1:3" ht="14.25">
      <c r="A15" s="322">
        <v>4</v>
      </c>
      <c r="B15" s="323" t="s">
        <v>57</v>
      </c>
      <c r="C15" s="54" t="s">
        <v>65</v>
      </c>
    </row>
    <row r="16" spans="1:3" ht="14.25">
      <c r="A16" s="322"/>
      <c r="B16" s="324"/>
      <c r="C16" s="54" t="s">
        <v>64</v>
      </c>
    </row>
    <row r="17" spans="1:3" ht="28.5">
      <c r="A17" s="322"/>
      <c r="B17" s="325"/>
      <c r="C17" s="54" t="s">
        <v>66</v>
      </c>
    </row>
    <row r="18" spans="1:3" ht="42.75">
      <c r="A18" s="61">
        <v>5</v>
      </c>
      <c r="B18" s="54" t="s">
        <v>73</v>
      </c>
      <c r="C18" s="42"/>
    </row>
    <row r="19" spans="1:3" ht="42.75">
      <c r="A19" s="61">
        <v>6</v>
      </c>
      <c r="B19" s="54" t="s">
        <v>69</v>
      </c>
      <c r="C19" s="42"/>
    </row>
    <row r="20" spans="1:3" ht="28.5">
      <c r="A20" s="61">
        <v>7</v>
      </c>
      <c r="B20" s="54" t="s">
        <v>74</v>
      </c>
      <c r="C20" s="54"/>
    </row>
    <row r="21" spans="1:3" ht="28.5">
      <c r="A21" s="61">
        <v>8</v>
      </c>
      <c r="B21" s="54" t="s">
        <v>70</v>
      </c>
      <c r="C21" s="54"/>
    </row>
    <row r="22" spans="1:3" ht="42.75">
      <c r="A22" s="61">
        <v>9</v>
      </c>
      <c r="B22" s="54" t="s">
        <v>71</v>
      </c>
      <c r="C22" s="54"/>
    </row>
    <row r="23" spans="1:3" ht="42.75">
      <c r="A23" s="61">
        <v>10</v>
      </c>
      <c r="B23" s="54" t="s">
        <v>72</v>
      </c>
      <c r="C23" s="54"/>
    </row>
    <row r="24" spans="1:3" ht="15">
      <c r="A24" s="61">
        <v>11</v>
      </c>
      <c r="B24" s="54" t="s">
        <v>75</v>
      </c>
      <c r="C24" s="54"/>
    </row>
    <row r="25" spans="1:3" ht="42.75">
      <c r="A25" s="61">
        <v>12</v>
      </c>
      <c r="B25" s="54" t="s">
        <v>77</v>
      </c>
      <c r="C25" s="54"/>
    </row>
    <row r="26" spans="1:3" ht="28.5">
      <c r="A26" s="61">
        <v>13</v>
      </c>
      <c r="B26" s="54" t="s">
        <v>78</v>
      </c>
      <c r="C26" s="54"/>
    </row>
    <row r="27" spans="1:3" ht="42.75">
      <c r="A27" s="61">
        <v>14</v>
      </c>
      <c r="B27" s="54" t="s">
        <v>79</v>
      </c>
      <c r="C27" s="54"/>
    </row>
    <row r="28" spans="1:3" ht="57">
      <c r="A28" s="61">
        <v>15</v>
      </c>
      <c r="B28" s="54" t="s">
        <v>80</v>
      </c>
      <c r="C28" s="54"/>
    </row>
    <row r="29" spans="1:3" ht="28.5">
      <c r="A29" s="61">
        <v>16</v>
      </c>
      <c r="B29" s="54" t="s">
        <v>82</v>
      </c>
      <c r="C29" s="54"/>
    </row>
    <row r="30" spans="1:3" ht="42.75">
      <c r="A30" s="61">
        <v>17</v>
      </c>
      <c r="B30" s="54" t="s">
        <v>81</v>
      </c>
      <c r="C30" s="54"/>
    </row>
    <row r="31" spans="1:3" ht="28.5">
      <c r="A31" s="61">
        <v>18</v>
      </c>
      <c r="B31" s="54" t="s">
        <v>83</v>
      </c>
      <c r="C31" s="54"/>
    </row>
    <row r="32" spans="1:3" ht="28.5">
      <c r="A32" s="61">
        <v>19</v>
      </c>
      <c r="B32" s="54" t="s">
        <v>84</v>
      </c>
      <c r="C32" s="54"/>
    </row>
    <row r="33" spans="1:3" ht="15">
      <c r="A33" s="61">
        <v>20</v>
      </c>
      <c r="B33" s="54" t="s">
        <v>85</v>
      </c>
      <c r="C33" s="54"/>
    </row>
    <row r="34" spans="1:3" ht="28.5">
      <c r="A34" s="61">
        <v>21</v>
      </c>
      <c r="B34" s="54" t="s">
        <v>86</v>
      </c>
      <c r="C34" s="54"/>
    </row>
    <row r="35" spans="1:3" ht="57">
      <c r="A35" s="61">
        <v>22</v>
      </c>
      <c r="B35" s="54" t="s">
        <v>87</v>
      </c>
      <c r="C35" s="54"/>
    </row>
    <row r="36" spans="1:3" ht="42.75">
      <c r="A36" s="61">
        <v>23</v>
      </c>
      <c r="B36" s="54" t="s">
        <v>88</v>
      </c>
      <c r="C36" s="54"/>
    </row>
    <row r="37" spans="1:3" ht="42.75">
      <c r="A37" s="61">
        <v>24</v>
      </c>
      <c r="B37" s="54" t="s">
        <v>119</v>
      </c>
      <c r="C37" s="54"/>
    </row>
    <row r="38" spans="1:3" ht="28.5">
      <c r="A38" s="61">
        <v>25</v>
      </c>
      <c r="B38" s="54" t="s">
        <v>89</v>
      </c>
      <c r="C38" s="54"/>
    </row>
    <row r="39" spans="1:3" ht="71.25">
      <c r="A39" s="61">
        <v>26</v>
      </c>
      <c r="B39" s="54" t="s">
        <v>120</v>
      </c>
      <c r="C39" s="54"/>
    </row>
    <row r="40" spans="1:3" ht="28.5">
      <c r="A40" s="61">
        <v>27</v>
      </c>
      <c r="B40" s="54" t="s">
        <v>136</v>
      </c>
      <c r="C40" s="54"/>
    </row>
    <row r="41" spans="1:3" ht="28.5">
      <c r="A41" s="61">
        <v>28</v>
      </c>
      <c r="B41" s="54" t="s">
        <v>137</v>
      </c>
      <c r="C41" s="54"/>
    </row>
    <row r="42" spans="1:3" ht="28.5">
      <c r="A42" s="61">
        <v>29</v>
      </c>
      <c r="B42" s="54" t="s">
        <v>138</v>
      </c>
      <c r="C42" s="54"/>
    </row>
    <row r="43" spans="1:3" ht="15">
      <c r="A43" s="61">
        <v>30</v>
      </c>
      <c r="B43" s="54" t="s">
        <v>139</v>
      </c>
      <c r="C43" s="54"/>
    </row>
    <row r="44" spans="1:3" ht="15">
      <c r="A44" s="61">
        <v>31</v>
      </c>
      <c r="B44" s="54" t="s">
        <v>121</v>
      </c>
      <c r="C44" s="54"/>
    </row>
    <row r="45" spans="1:3" ht="15">
      <c r="A45" s="61">
        <v>32</v>
      </c>
      <c r="B45" s="54" t="s">
        <v>122</v>
      </c>
      <c r="C45" s="54"/>
    </row>
    <row r="46" spans="1:3" ht="99.75">
      <c r="A46" s="61">
        <v>33</v>
      </c>
      <c r="B46" s="54" t="s">
        <v>141</v>
      </c>
      <c r="C46" s="54"/>
    </row>
    <row r="47" spans="1:3" ht="71.25">
      <c r="A47" s="62">
        <v>34</v>
      </c>
      <c r="B47" s="56" t="s">
        <v>142</v>
      </c>
      <c r="C47" s="54"/>
    </row>
    <row r="48" spans="1:3" ht="57">
      <c r="A48" s="62">
        <v>35</v>
      </c>
      <c r="B48" s="56" t="s">
        <v>140</v>
      </c>
      <c r="C48" s="54"/>
    </row>
    <row r="49" spans="1:3" ht="156.75">
      <c r="A49" s="61">
        <v>36</v>
      </c>
      <c r="B49" s="54" t="s">
        <v>143</v>
      </c>
      <c r="C49" s="54"/>
    </row>
    <row r="50" spans="1:3" ht="85.5">
      <c r="A50" s="61">
        <v>37</v>
      </c>
      <c r="B50" s="54" t="s">
        <v>144</v>
      </c>
      <c r="C50" s="54"/>
    </row>
    <row r="51" spans="1:3" ht="28.5">
      <c r="A51" s="61">
        <v>38</v>
      </c>
      <c r="B51" s="52" t="s">
        <v>123</v>
      </c>
      <c r="C51" s="54"/>
    </row>
    <row r="52" spans="1:3" ht="28.5">
      <c r="A52" s="61">
        <v>39</v>
      </c>
      <c r="B52" s="54" t="s">
        <v>145</v>
      </c>
      <c r="C52" s="54"/>
    </row>
    <row r="53" spans="1:3" ht="42.75">
      <c r="A53" s="61">
        <v>40</v>
      </c>
      <c r="B53" s="54" t="s">
        <v>146</v>
      </c>
      <c r="C53" s="54"/>
    </row>
    <row r="54" spans="1:3" ht="85.5">
      <c r="A54" s="61">
        <v>41</v>
      </c>
      <c r="B54" s="54" t="s">
        <v>131</v>
      </c>
      <c r="C54" s="54"/>
    </row>
    <row r="55" spans="1:3" ht="15">
      <c r="A55" s="61">
        <v>42</v>
      </c>
      <c r="B55" s="54" t="s">
        <v>147</v>
      </c>
      <c r="C55" s="54"/>
    </row>
    <row r="56" spans="1:3" ht="28.5">
      <c r="A56" s="61">
        <v>43</v>
      </c>
      <c r="B56" s="54" t="s">
        <v>154</v>
      </c>
      <c r="C56" s="54"/>
    </row>
    <row r="57" spans="1:3" ht="15">
      <c r="A57" s="61">
        <v>44</v>
      </c>
      <c r="B57" s="54" t="s">
        <v>124</v>
      </c>
      <c r="C57" s="54"/>
    </row>
    <row r="58" spans="1:3" ht="71.25">
      <c r="A58" s="61">
        <v>45</v>
      </c>
      <c r="B58" s="54" t="s">
        <v>155</v>
      </c>
      <c r="C58" s="54"/>
    </row>
    <row r="59" spans="1:3" ht="42.75">
      <c r="A59" s="61">
        <v>46</v>
      </c>
      <c r="B59" s="54" t="s">
        <v>125</v>
      </c>
      <c r="C59" s="54"/>
    </row>
    <row r="60" spans="1:3" ht="15">
      <c r="A60" s="61">
        <v>47</v>
      </c>
      <c r="B60" s="54" t="s">
        <v>126</v>
      </c>
      <c r="C60" s="54"/>
    </row>
    <row r="61" spans="1:3" ht="99.75">
      <c r="A61" s="62">
        <v>48</v>
      </c>
      <c r="B61" s="57" t="s">
        <v>132</v>
      </c>
      <c r="C61" s="54"/>
    </row>
    <row r="62" spans="1:3" ht="28.5">
      <c r="A62" s="62">
        <v>49</v>
      </c>
      <c r="B62" s="57" t="s">
        <v>127</v>
      </c>
      <c r="C62" s="54"/>
    </row>
    <row r="63" spans="1:3" ht="28.5">
      <c r="A63" s="61">
        <v>50</v>
      </c>
      <c r="B63" s="58" t="s">
        <v>128</v>
      </c>
      <c r="C63" s="54"/>
    </row>
    <row r="64" spans="1:3" ht="15">
      <c r="A64" s="62">
        <v>51</v>
      </c>
      <c r="B64" s="56" t="s">
        <v>129</v>
      </c>
      <c r="C64" s="54"/>
    </row>
    <row r="65" spans="1:3" ht="28.5">
      <c r="A65" s="62">
        <v>52</v>
      </c>
      <c r="B65" s="56" t="s">
        <v>130</v>
      </c>
      <c r="C65" s="54"/>
    </row>
    <row r="66" spans="1:3" ht="28.5">
      <c r="A66" s="61">
        <v>53</v>
      </c>
      <c r="B66" s="54" t="s">
        <v>133</v>
      </c>
      <c r="C66" s="54"/>
    </row>
    <row r="67" spans="1:3" ht="28.5">
      <c r="A67" s="61">
        <v>54</v>
      </c>
      <c r="B67" s="54" t="s">
        <v>134</v>
      </c>
      <c r="C67" s="54"/>
    </row>
    <row r="68" spans="1:3" ht="15">
      <c r="A68" s="61">
        <v>55</v>
      </c>
      <c r="B68" s="54" t="s">
        <v>135</v>
      </c>
      <c r="C68" s="54"/>
    </row>
    <row r="69" spans="1:3" ht="57">
      <c r="A69" s="61">
        <v>56</v>
      </c>
      <c r="B69" s="54" t="s">
        <v>148</v>
      </c>
      <c r="C69" s="54"/>
    </row>
    <row r="70" spans="1:3" ht="42.75">
      <c r="A70" s="61">
        <v>57</v>
      </c>
      <c r="B70" s="54" t="s">
        <v>156</v>
      </c>
      <c r="C70" s="54"/>
    </row>
    <row r="71" spans="1:3" ht="28.5">
      <c r="A71" s="61">
        <v>58</v>
      </c>
      <c r="B71" s="54" t="s">
        <v>149</v>
      </c>
      <c r="C71" s="54"/>
    </row>
    <row r="72" spans="1:3" ht="28.5">
      <c r="A72" s="61">
        <v>59</v>
      </c>
      <c r="B72" s="54" t="s">
        <v>150</v>
      </c>
      <c r="C72" s="54"/>
    </row>
    <row r="73" spans="1:3" ht="28.5">
      <c r="A73" s="61">
        <v>60</v>
      </c>
      <c r="B73" s="54" t="s">
        <v>151</v>
      </c>
      <c r="C73" s="54"/>
    </row>
    <row r="74" spans="1:3" ht="42.75">
      <c r="A74" s="62">
        <v>61</v>
      </c>
      <c r="B74" s="56" t="s">
        <v>152</v>
      </c>
      <c r="C74" s="54"/>
    </row>
    <row r="75" spans="1:3" ht="28.5">
      <c r="A75" s="62">
        <v>62</v>
      </c>
      <c r="B75" s="56" t="s">
        <v>153</v>
      </c>
      <c r="C75" s="54"/>
    </row>
    <row r="76" spans="1:3" ht="42.75">
      <c r="A76" s="61">
        <v>63</v>
      </c>
      <c r="B76" s="54" t="s">
        <v>157</v>
      </c>
      <c r="C76" s="54"/>
    </row>
    <row r="77" spans="1:3" ht="15">
      <c r="A77" s="61">
        <v>64</v>
      </c>
      <c r="B77" s="53" t="s">
        <v>194</v>
      </c>
      <c r="C77" s="54"/>
    </row>
    <row r="78" spans="1:3" ht="71.25">
      <c r="A78" s="61">
        <v>65</v>
      </c>
      <c r="B78" s="59" t="s">
        <v>196</v>
      </c>
      <c r="C78" s="54"/>
    </row>
    <row r="79" spans="1:3" ht="28.5">
      <c r="A79" s="61">
        <v>66</v>
      </c>
      <c r="B79" s="59" t="s">
        <v>197</v>
      </c>
      <c r="C79" s="54"/>
    </row>
    <row r="80" spans="1:3" ht="42.75">
      <c r="A80" s="61">
        <v>67</v>
      </c>
      <c r="B80" s="59" t="s">
        <v>198</v>
      </c>
      <c r="C80" s="54"/>
    </row>
    <row r="81" spans="1:3" ht="57">
      <c r="A81" s="61">
        <v>68</v>
      </c>
      <c r="B81" s="55" t="s">
        <v>199</v>
      </c>
      <c r="C81" s="55" t="s">
        <v>207</v>
      </c>
    </row>
    <row r="82" spans="1:3" ht="42.75">
      <c r="A82" s="61">
        <v>69</v>
      </c>
      <c r="B82" s="55" t="s">
        <v>200</v>
      </c>
      <c r="C82" s="55" t="s">
        <v>208</v>
      </c>
    </row>
    <row r="83" spans="1:3" ht="128.25">
      <c r="A83" s="61">
        <v>70</v>
      </c>
      <c r="B83" s="59" t="s">
        <v>195</v>
      </c>
      <c r="C83" s="55"/>
    </row>
    <row r="84" spans="1:3" ht="99.75">
      <c r="A84" s="102">
        <v>71</v>
      </c>
      <c r="B84" s="59" t="s">
        <v>211</v>
      </c>
      <c r="C84" s="107" t="s">
        <v>212</v>
      </c>
    </row>
    <row r="85" spans="1:3" ht="42.75">
      <c r="A85" s="108">
        <v>72</v>
      </c>
      <c r="B85" s="58" t="s">
        <v>263</v>
      </c>
      <c r="C85" s="120"/>
    </row>
    <row r="86" spans="1:3" ht="15">
      <c r="A86" s="121">
        <v>73</v>
      </c>
      <c r="B86" s="58" t="s">
        <v>265</v>
      </c>
      <c r="C86" s="120"/>
    </row>
    <row r="87" spans="1:3" ht="114">
      <c r="A87" s="121">
        <v>74</v>
      </c>
      <c r="B87" s="58" t="s">
        <v>266</v>
      </c>
      <c r="C87" s="120"/>
    </row>
    <row r="88" spans="1:3" ht="71.25">
      <c r="A88" s="121">
        <v>75</v>
      </c>
      <c r="B88" s="58" t="s">
        <v>267</v>
      </c>
      <c r="C88" s="120"/>
    </row>
    <row r="89" spans="1:3" ht="42.75">
      <c r="A89" s="121">
        <v>76</v>
      </c>
      <c r="B89" s="58" t="s">
        <v>269</v>
      </c>
      <c r="C89" s="120"/>
    </row>
    <row r="90" spans="1:3" ht="42.75">
      <c r="A90" s="121">
        <v>77</v>
      </c>
      <c r="B90" s="58" t="s">
        <v>268</v>
      </c>
      <c r="C90" s="120"/>
    </row>
    <row r="91" spans="1:3" ht="28.5">
      <c r="A91" s="121">
        <v>78</v>
      </c>
      <c r="B91" s="58" t="s">
        <v>270</v>
      </c>
      <c r="C91" s="120"/>
    </row>
    <row r="92" spans="1:3" ht="71.25">
      <c r="A92" s="121">
        <v>79</v>
      </c>
      <c r="B92" s="58" t="s">
        <v>271</v>
      </c>
      <c r="C92" s="120"/>
    </row>
    <row r="93" spans="1:3" ht="42.75">
      <c r="A93" s="121">
        <v>80</v>
      </c>
      <c r="B93" s="58" t="s">
        <v>272</v>
      </c>
      <c r="C93" s="120"/>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0" activePane="bottomRight" state="frozen"/>
      <selection pane="topLeft" activeCell="A1" sqref="A1"/>
      <selection pane="topRight" activeCell="B1" sqref="B1"/>
      <selection pane="bottomLeft" activeCell="A6" sqref="A6"/>
      <selection pane="bottomRight" activeCell="D50" sqref="D50"/>
    </sheetView>
  </sheetViews>
  <sheetFormatPr defaultColWidth="9.140625" defaultRowHeight="12.75"/>
  <cols>
    <col min="1" max="1" width="24.140625" style="64" customWidth="1"/>
    <col min="2" max="2" width="68.28125" style="63" customWidth="1"/>
    <col min="3" max="3" width="2.421875" style="63" customWidth="1"/>
    <col min="4" max="4" width="78.57421875" style="64" customWidth="1"/>
    <col min="5" max="6" width="9.140625" style="63" customWidth="1"/>
    <col min="7" max="7" width="29.28125" style="63" customWidth="1"/>
    <col min="8" max="16384" width="9.140625" style="63" customWidth="1"/>
  </cols>
  <sheetData>
    <row r="1" spans="1:4" ht="15.75">
      <c r="A1" s="331"/>
      <c r="B1" s="331"/>
      <c r="C1" s="331"/>
      <c r="D1" s="331"/>
    </row>
    <row r="2" spans="1:4" ht="15.75">
      <c r="A2" s="332"/>
      <c r="B2" s="332"/>
      <c r="C2" s="332"/>
      <c r="D2" s="332"/>
    </row>
    <row r="3" spans="1:4" ht="15.75">
      <c r="A3" s="103"/>
      <c r="B3" s="103"/>
      <c r="C3" s="103"/>
      <c r="D3" s="103"/>
    </row>
    <row r="4" spans="1:4" ht="15.75">
      <c r="A4" s="103"/>
      <c r="B4" s="103"/>
      <c r="C4" s="103"/>
      <c r="D4" s="103"/>
    </row>
    <row r="5" ht="15.75">
      <c r="B5" s="65"/>
    </row>
    <row r="6" spans="1:4" ht="15.75">
      <c r="A6" s="52"/>
      <c r="B6" s="52"/>
      <c r="C6" s="52"/>
      <c r="D6" s="52"/>
    </row>
    <row r="7" spans="1:4" ht="16.5" thickBot="1">
      <c r="A7" s="91" t="s">
        <v>158</v>
      </c>
      <c r="B7" s="91" t="s">
        <v>52</v>
      </c>
      <c r="C7" s="92"/>
      <c r="D7" s="91" t="s">
        <v>53</v>
      </c>
    </row>
    <row r="8" spans="1:4" ht="15.75" customHeight="1">
      <c r="A8" s="328" t="s">
        <v>90</v>
      </c>
      <c r="B8" s="84" t="s">
        <v>102</v>
      </c>
      <c r="C8" s="66"/>
      <c r="D8" s="67" t="s">
        <v>67</v>
      </c>
    </row>
    <row r="9" spans="1:7" ht="57">
      <c r="A9" s="329"/>
      <c r="B9" s="97" t="s">
        <v>215</v>
      </c>
      <c r="C9" s="68"/>
      <c r="D9" s="122" t="s">
        <v>221</v>
      </c>
      <c r="F9" s="104"/>
      <c r="G9" s="105"/>
    </row>
    <row r="10" spans="1:7" ht="15.75">
      <c r="A10" s="329"/>
      <c r="B10" s="76" t="s">
        <v>216</v>
      </c>
      <c r="C10" s="68"/>
      <c r="D10" s="69" t="s">
        <v>58</v>
      </c>
      <c r="F10" s="106"/>
      <c r="G10" s="105"/>
    </row>
    <row r="11" spans="1:4" ht="114">
      <c r="A11" s="329"/>
      <c r="B11" s="78" t="s">
        <v>217</v>
      </c>
      <c r="C11" s="68"/>
      <c r="D11" s="69" t="s">
        <v>97</v>
      </c>
    </row>
    <row r="12" spans="1:4" ht="28.5">
      <c r="A12" s="329"/>
      <c r="B12" s="98" t="s">
        <v>182</v>
      </c>
      <c r="C12" s="68"/>
      <c r="D12" s="71" t="s">
        <v>201</v>
      </c>
    </row>
    <row r="13" spans="1:4" ht="15.75">
      <c r="A13" s="329"/>
      <c r="B13" s="78" t="s">
        <v>218</v>
      </c>
      <c r="C13" s="68"/>
      <c r="D13" s="69" t="s">
        <v>219</v>
      </c>
    </row>
    <row r="14" spans="1:4" ht="28.5">
      <c r="A14" s="329"/>
      <c r="B14" s="98" t="s">
        <v>262</v>
      </c>
      <c r="C14" s="73"/>
      <c r="D14" s="72" t="s">
        <v>175</v>
      </c>
    </row>
    <row r="15" spans="1:4" ht="29.25" thickBot="1">
      <c r="A15" s="330"/>
      <c r="B15" s="123"/>
      <c r="C15" s="124"/>
      <c r="D15" s="125" t="s">
        <v>278</v>
      </c>
    </row>
    <row r="16" spans="1:4" ht="15.75">
      <c r="A16" s="328" t="s">
        <v>116</v>
      </c>
      <c r="B16" s="84" t="s">
        <v>103</v>
      </c>
      <c r="C16" s="66"/>
      <c r="D16" s="67" t="s">
        <v>59</v>
      </c>
    </row>
    <row r="17" spans="1:4" ht="28.5">
      <c r="A17" s="329"/>
      <c r="B17" s="76" t="s">
        <v>108</v>
      </c>
      <c r="C17" s="68"/>
      <c r="D17" s="69" t="s">
        <v>76</v>
      </c>
    </row>
    <row r="18" spans="1:4" ht="15.75">
      <c r="A18" s="329"/>
      <c r="B18" s="76"/>
      <c r="C18" s="68"/>
      <c r="D18" s="69" t="s">
        <v>68</v>
      </c>
    </row>
    <row r="19" spans="1:4" ht="15.75">
      <c r="A19" s="329"/>
      <c r="B19" s="76"/>
      <c r="C19" s="68"/>
      <c r="D19" s="69" t="s">
        <v>60</v>
      </c>
    </row>
    <row r="20" spans="1:4" ht="28.5">
      <c r="A20" s="329"/>
      <c r="B20" s="76"/>
      <c r="C20" s="68"/>
      <c r="D20" s="69" t="s">
        <v>95</v>
      </c>
    </row>
    <row r="21" spans="1:4" ht="15.75">
      <c r="A21" s="329"/>
      <c r="B21" s="76"/>
      <c r="C21" s="68"/>
      <c r="D21" s="69" t="s">
        <v>110</v>
      </c>
    </row>
    <row r="22" spans="1:4" ht="57">
      <c r="A22" s="329"/>
      <c r="B22" s="76"/>
      <c r="C22" s="68"/>
      <c r="D22" s="72" t="s">
        <v>167</v>
      </c>
    </row>
    <row r="23" spans="1:4" ht="57.75" thickBot="1">
      <c r="A23" s="330"/>
      <c r="B23" s="99"/>
      <c r="C23" s="74"/>
      <c r="D23" s="119" t="s">
        <v>169</v>
      </c>
    </row>
    <row r="24" spans="1:4" ht="16.5" thickBot="1">
      <c r="A24" s="328" t="s">
        <v>91</v>
      </c>
      <c r="B24" s="84" t="s">
        <v>104</v>
      </c>
      <c r="C24" s="75"/>
      <c r="D24" s="67" t="s">
        <v>61</v>
      </c>
    </row>
    <row r="25" spans="1:4" ht="29.25" thickBot="1">
      <c r="A25" s="329"/>
      <c r="B25" s="97" t="s">
        <v>202</v>
      </c>
      <c r="C25" s="75"/>
      <c r="D25" s="126" t="s">
        <v>209</v>
      </c>
    </row>
    <row r="26" spans="1:4" ht="16.5" thickBot="1">
      <c r="A26" s="329"/>
      <c r="B26" s="76" t="s">
        <v>105</v>
      </c>
      <c r="C26" s="77"/>
      <c r="D26" s="69" t="s">
        <v>62</v>
      </c>
    </row>
    <row r="27" spans="1:4" ht="43.5" thickBot="1">
      <c r="A27" s="329"/>
      <c r="B27" s="76" t="s">
        <v>93</v>
      </c>
      <c r="C27" s="77"/>
      <c r="D27" s="69" t="s">
        <v>63</v>
      </c>
    </row>
    <row r="28" spans="1:4" ht="43.5" thickBot="1">
      <c r="A28" s="329"/>
      <c r="B28" s="78" t="s">
        <v>160</v>
      </c>
      <c r="C28" s="77"/>
      <c r="D28" s="69" t="s">
        <v>106</v>
      </c>
    </row>
    <row r="29" spans="1:4" ht="29.25" thickBot="1">
      <c r="A29" s="329"/>
      <c r="B29" s="78" t="s">
        <v>276</v>
      </c>
      <c r="C29" s="77"/>
      <c r="D29" s="69" t="s">
        <v>277</v>
      </c>
    </row>
    <row r="30" spans="1:4" ht="29.25" thickBot="1">
      <c r="A30" s="329"/>
      <c r="B30" s="78" t="s">
        <v>162</v>
      </c>
      <c r="C30" s="77"/>
      <c r="D30" s="69" t="s">
        <v>111</v>
      </c>
    </row>
    <row r="31" spans="1:4" ht="29.25" thickBot="1">
      <c r="A31" s="329"/>
      <c r="B31" s="78" t="s">
        <v>185</v>
      </c>
      <c r="C31" s="77"/>
      <c r="D31" s="69" t="s">
        <v>94</v>
      </c>
    </row>
    <row r="32" spans="1:4" ht="29.25" thickBot="1">
      <c r="A32" s="329"/>
      <c r="B32" s="78" t="s">
        <v>186</v>
      </c>
      <c r="C32" s="80"/>
      <c r="D32" s="79" t="s">
        <v>96</v>
      </c>
    </row>
    <row r="33" spans="1:4" ht="43.5" thickBot="1">
      <c r="A33" s="329"/>
      <c r="B33" s="78" t="s">
        <v>220</v>
      </c>
      <c r="C33" s="81"/>
      <c r="D33" s="72" t="s">
        <v>181</v>
      </c>
    </row>
    <row r="34" spans="1:4" ht="100.5" thickBot="1">
      <c r="A34" s="329"/>
      <c r="B34" s="59" t="s">
        <v>213</v>
      </c>
      <c r="C34" s="81"/>
      <c r="D34" s="127" t="s">
        <v>214</v>
      </c>
    </row>
    <row r="35" spans="1:4" ht="16.5" thickBot="1">
      <c r="A35" s="329"/>
      <c r="B35" s="100"/>
      <c r="C35" s="81"/>
      <c r="D35" s="72" t="s">
        <v>176</v>
      </c>
    </row>
    <row r="36" spans="1:4" ht="16.5" thickBot="1">
      <c r="A36" s="329"/>
      <c r="B36" s="100"/>
      <c r="C36" s="81"/>
      <c r="D36" s="72" t="s">
        <v>171</v>
      </c>
    </row>
    <row r="37" spans="1:4" ht="43.5" thickBot="1">
      <c r="A37" s="329"/>
      <c r="B37" s="100"/>
      <c r="C37" s="81"/>
      <c r="D37" s="72" t="s">
        <v>172</v>
      </c>
    </row>
    <row r="38" spans="1:4" ht="43.5" thickBot="1">
      <c r="A38" s="329"/>
      <c r="B38" s="100"/>
      <c r="C38" s="81"/>
      <c r="D38" s="72" t="s">
        <v>168</v>
      </c>
    </row>
    <row r="39" spans="1:4" ht="16.5" thickBot="1">
      <c r="A39" s="329"/>
      <c r="B39" s="76"/>
      <c r="C39" s="82"/>
      <c r="D39" s="72" t="s">
        <v>163</v>
      </c>
    </row>
    <row r="40" spans="1:4" ht="16.5" thickBot="1">
      <c r="A40" s="329"/>
      <c r="B40" s="76"/>
      <c r="C40" s="82"/>
      <c r="D40" s="72" t="s">
        <v>165</v>
      </c>
    </row>
    <row r="41" spans="1:4" ht="16.5" thickBot="1">
      <c r="A41" s="329"/>
      <c r="B41" s="76"/>
      <c r="C41" s="82"/>
      <c r="D41" s="72" t="s">
        <v>179</v>
      </c>
    </row>
    <row r="42" spans="1:4" ht="29.25" thickBot="1">
      <c r="A42" s="329"/>
      <c r="B42" s="76"/>
      <c r="C42" s="82"/>
      <c r="D42" s="72" t="s">
        <v>191</v>
      </c>
    </row>
    <row r="43" spans="1:4" ht="29.25" thickBot="1">
      <c r="A43" s="329"/>
      <c r="B43" s="76"/>
      <c r="C43" s="82"/>
      <c r="D43" s="93" t="s">
        <v>192</v>
      </c>
    </row>
    <row r="44" spans="1:4" ht="29.25" thickBot="1">
      <c r="A44" s="329"/>
      <c r="B44" s="76"/>
      <c r="C44" s="82"/>
      <c r="D44" s="94" t="s">
        <v>187</v>
      </c>
    </row>
    <row r="45" spans="1:4" ht="29.25" thickBot="1">
      <c r="A45" s="329"/>
      <c r="B45" s="76"/>
      <c r="C45" s="82"/>
      <c r="D45" s="94" t="s">
        <v>188</v>
      </c>
    </row>
    <row r="46" spans="1:4" ht="29.25" thickBot="1">
      <c r="A46" s="329"/>
      <c r="B46" s="83"/>
      <c r="C46" s="82"/>
      <c r="D46" s="94" t="s">
        <v>189</v>
      </c>
    </row>
    <row r="47" spans="1:4" ht="29.25" thickBot="1">
      <c r="A47" s="330"/>
      <c r="B47" s="99"/>
      <c r="C47" s="95"/>
      <c r="D47" s="96" t="s">
        <v>190</v>
      </c>
    </row>
    <row r="48" spans="1:4" ht="16.5" thickBot="1">
      <c r="A48" s="328" t="s">
        <v>117</v>
      </c>
      <c r="B48" s="84" t="s">
        <v>107</v>
      </c>
      <c r="C48" s="77"/>
      <c r="D48" s="67" t="s">
        <v>65</v>
      </c>
    </row>
    <row r="49" spans="1:4" ht="16.5" thickBot="1">
      <c r="A49" s="329"/>
      <c r="B49" s="76" t="s">
        <v>101</v>
      </c>
      <c r="C49" s="77"/>
      <c r="D49" s="69" t="s">
        <v>115</v>
      </c>
    </row>
    <row r="50" spans="1:4" ht="29.25" thickBot="1">
      <c r="A50" s="330"/>
      <c r="B50" s="87" t="s">
        <v>164</v>
      </c>
      <c r="C50" s="80"/>
      <c r="D50" s="79" t="s">
        <v>66</v>
      </c>
    </row>
    <row r="51" spans="1:4" ht="28.5">
      <c r="A51" s="328" t="s">
        <v>92</v>
      </c>
      <c r="B51" s="84" t="s">
        <v>109</v>
      </c>
      <c r="C51" s="66"/>
      <c r="D51" s="67" t="s">
        <v>113</v>
      </c>
    </row>
    <row r="52" spans="1:4" ht="27" customHeight="1">
      <c r="A52" s="329"/>
      <c r="B52" s="70" t="s">
        <v>203</v>
      </c>
      <c r="C52" s="85"/>
      <c r="D52" s="69" t="s">
        <v>114</v>
      </c>
    </row>
    <row r="53" spans="1:4" ht="57">
      <c r="A53" s="329"/>
      <c r="B53" s="70" t="s">
        <v>275</v>
      </c>
      <c r="C53" s="85"/>
      <c r="D53" s="69" t="s">
        <v>112</v>
      </c>
    </row>
    <row r="54" spans="1:4" ht="85.5">
      <c r="A54" s="329"/>
      <c r="B54" s="58" t="s">
        <v>204</v>
      </c>
      <c r="C54" s="85"/>
      <c r="D54" s="71" t="s">
        <v>205</v>
      </c>
    </row>
    <row r="55" spans="1:4" ht="28.5">
      <c r="A55" s="329"/>
      <c r="B55" s="76" t="s">
        <v>118</v>
      </c>
      <c r="C55" s="85"/>
      <c r="D55" s="69" t="s">
        <v>98</v>
      </c>
    </row>
    <row r="56" spans="1:4" ht="57">
      <c r="A56" s="329"/>
      <c r="B56" s="76" t="s">
        <v>99</v>
      </c>
      <c r="C56" s="68"/>
      <c r="D56" s="71" t="s">
        <v>206</v>
      </c>
    </row>
    <row r="57" spans="1:4" ht="28.5">
      <c r="A57" s="329"/>
      <c r="B57" s="76" t="s">
        <v>100</v>
      </c>
      <c r="C57" s="68"/>
      <c r="D57" s="71" t="s">
        <v>170</v>
      </c>
    </row>
    <row r="58" spans="1:4" ht="57">
      <c r="A58" s="329"/>
      <c r="B58" s="78" t="s">
        <v>159</v>
      </c>
      <c r="C58" s="68"/>
      <c r="D58" s="72" t="s">
        <v>178</v>
      </c>
    </row>
    <row r="59" spans="1:4" ht="28.5">
      <c r="A59" s="329"/>
      <c r="B59" s="78" t="s">
        <v>161</v>
      </c>
      <c r="C59" s="86"/>
      <c r="D59" s="72" t="s">
        <v>183</v>
      </c>
    </row>
    <row r="60" spans="1:4" ht="71.25">
      <c r="A60" s="329"/>
      <c r="B60" s="78" t="s">
        <v>166</v>
      </c>
      <c r="C60" s="86"/>
      <c r="D60" s="72" t="s">
        <v>280</v>
      </c>
    </row>
    <row r="61" spans="1:4" ht="85.5">
      <c r="A61" s="329"/>
      <c r="B61" s="78" t="s">
        <v>173</v>
      </c>
      <c r="C61" s="86"/>
      <c r="D61" s="72" t="s">
        <v>193</v>
      </c>
    </row>
    <row r="62" spans="1:4" ht="99.75">
      <c r="A62" s="329"/>
      <c r="B62" s="78" t="s">
        <v>274</v>
      </c>
      <c r="C62" s="86"/>
      <c r="D62" s="72"/>
    </row>
    <row r="63" spans="1:4" ht="15.75">
      <c r="A63" s="329"/>
      <c r="B63" s="78" t="s">
        <v>174</v>
      </c>
      <c r="C63" s="86"/>
      <c r="D63" s="71"/>
    </row>
    <row r="64" spans="1:4" ht="15.75">
      <c r="A64" s="329"/>
      <c r="B64" s="78" t="s">
        <v>273</v>
      </c>
      <c r="C64" s="86"/>
      <c r="D64" s="71"/>
    </row>
    <row r="65" spans="1:4" ht="57">
      <c r="A65" s="329"/>
      <c r="B65" s="78" t="s">
        <v>177</v>
      </c>
      <c r="C65" s="86"/>
      <c r="D65" s="71"/>
    </row>
    <row r="66" spans="1:4" ht="57">
      <c r="A66" s="329"/>
      <c r="B66" s="78" t="s">
        <v>279</v>
      </c>
      <c r="C66" s="86"/>
      <c r="D66" s="71"/>
    </row>
    <row r="67" spans="1:4" ht="99.75">
      <c r="A67" s="329"/>
      <c r="B67" s="78" t="s">
        <v>180</v>
      </c>
      <c r="C67" s="86"/>
      <c r="D67" s="71"/>
    </row>
    <row r="68" spans="1:4" ht="29.25" thickBot="1">
      <c r="A68" s="330"/>
      <c r="B68" s="87" t="s">
        <v>184</v>
      </c>
      <c r="C68" s="74"/>
      <c r="D68" s="88"/>
    </row>
    <row r="97" ht="15.75">
      <c r="B97" s="89"/>
    </row>
    <row r="98" ht="15.75">
      <c r="B98" s="89"/>
    </row>
    <row r="99" ht="15.75">
      <c r="B99" s="90"/>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80" zoomScaleNormal="80" zoomScalePageLayoutView="0" workbookViewId="0" topLeftCell="A3">
      <pane ySplit="9" topLeftCell="A15" activePane="bottomLeft" state="frozen"/>
      <selection pane="topLeft" activeCell="B3" sqref="B3"/>
      <selection pane="bottomLeft" activeCell="D12" sqref="D12:D22"/>
    </sheetView>
  </sheetViews>
  <sheetFormatPr defaultColWidth="9.140625" defaultRowHeight="12.75"/>
  <cols>
    <col min="1" max="1" width="21.140625" style="109" bestFit="1" customWidth="1"/>
    <col min="2" max="2" width="4.00390625" style="109" bestFit="1" customWidth="1"/>
    <col min="3" max="3" width="26.8515625" style="109" bestFit="1" customWidth="1"/>
    <col min="4" max="4" width="72.00390625" style="109" customWidth="1"/>
    <col min="5" max="5" width="16.28125" style="109" bestFit="1" customWidth="1"/>
    <col min="6" max="6" width="5.421875" style="109" bestFit="1" customWidth="1"/>
    <col min="7" max="7" width="19.8515625" style="109" bestFit="1" customWidth="1"/>
    <col min="8" max="9" width="19.8515625" style="109" customWidth="1"/>
    <col min="10" max="12" width="22.8515625" style="109" customWidth="1"/>
    <col min="13" max="13" width="29.140625" style="109" customWidth="1"/>
    <col min="14" max="19" width="22.8515625" style="109" customWidth="1"/>
    <col min="20" max="20" width="24.140625" style="109" bestFit="1" customWidth="1"/>
    <col min="21" max="21" width="16.00390625" style="109" bestFit="1" customWidth="1"/>
    <col min="22" max="22" width="17.57421875" style="109" bestFit="1" customWidth="1"/>
    <col min="23" max="23" width="15.7109375" style="109" customWidth="1"/>
    <col min="24" max="25" width="19.421875" style="109" customWidth="1"/>
    <col min="26" max="26" width="39.28125" style="109" customWidth="1"/>
    <col min="27" max="27" width="20.421875" style="109" bestFit="1" customWidth="1"/>
    <col min="28" max="16384" width="9.140625" style="109" customWidth="1"/>
  </cols>
  <sheetData>
    <row r="2" spans="1:9" ht="15.75">
      <c r="A2" s="364" t="s">
        <v>261</v>
      </c>
      <c r="B2" s="364"/>
      <c r="C2" s="364"/>
      <c r="D2" s="364"/>
      <c r="E2" s="364"/>
      <c r="F2" s="364"/>
      <c r="G2" s="364"/>
      <c r="H2" s="134"/>
      <c r="I2" s="134"/>
    </row>
    <row r="4" spans="1:9" ht="15.75">
      <c r="A4" s="117" t="s">
        <v>260</v>
      </c>
      <c r="B4" s="365" t="s">
        <v>259</v>
      </c>
      <c r="C4" s="366"/>
      <c r="D4" s="366"/>
      <c r="E4" s="366"/>
      <c r="F4" s="366"/>
      <c r="G4" s="367"/>
      <c r="H4" s="135"/>
      <c r="I4" s="135"/>
    </row>
    <row r="5" spans="1:9" ht="15.75">
      <c r="A5" s="118" t="s">
        <v>258</v>
      </c>
      <c r="B5" s="368" t="s">
        <v>257</v>
      </c>
      <c r="C5" s="369"/>
      <c r="D5" s="369"/>
      <c r="E5" s="369"/>
      <c r="F5" s="369"/>
      <c r="G5" s="369"/>
      <c r="H5" s="136"/>
      <c r="I5" s="136"/>
    </row>
    <row r="6" spans="1:9" ht="15.75">
      <c r="A6" s="133" t="s">
        <v>256</v>
      </c>
      <c r="B6" s="370" t="s">
        <v>255</v>
      </c>
      <c r="C6" s="371"/>
      <c r="D6" s="371"/>
      <c r="E6" s="371"/>
      <c r="F6" s="371"/>
      <c r="G6" s="372"/>
      <c r="H6" s="137"/>
      <c r="I6" s="137"/>
    </row>
    <row r="7" spans="1:9" ht="15.75">
      <c r="A7" s="117" t="s">
        <v>254</v>
      </c>
      <c r="B7" s="373">
        <v>42845</v>
      </c>
      <c r="C7" s="373"/>
      <c r="D7" s="373"/>
      <c r="E7" s="373"/>
      <c r="F7" s="373"/>
      <c r="G7" s="373"/>
      <c r="H7" s="138"/>
      <c r="I7" s="138"/>
    </row>
    <row r="9" spans="2:27" ht="15.75">
      <c r="B9" s="355" t="s">
        <v>253</v>
      </c>
      <c r="C9" s="355" t="s">
        <v>252</v>
      </c>
      <c r="D9" s="355" t="s">
        <v>251</v>
      </c>
      <c r="E9" s="355" t="s">
        <v>250</v>
      </c>
      <c r="F9" s="355" t="s">
        <v>249</v>
      </c>
      <c r="G9" s="358" t="s">
        <v>10</v>
      </c>
      <c r="H9" s="359"/>
      <c r="I9" s="359"/>
      <c r="J9" s="359"/>
      <c r="K9" s="359"/>
      <c r="L9" s="359"/>
      <c r="M9" s="359"/>
      <c r="N9" s="359"/>
      <c r="O9" s="359"/>
      <c r="P9" s="359"/>
      <c r="Q9" s="359"/>
      <c r="R9" s="359"/>
      <c r="S9" s="359"/>
      <c r="T9" s="359"/>
      <c r="U9" s="359"/>
      <c r="V9" s="359"/>
      <c r="W9" s="359"/>
      <c r="X9" s="359"/>
      <c r="Y9" s="359"/>
      <c r="Z9" s="359"/>
      <c r="AA9" s="360"/>
    </row>
    <row r="10" spans="2:27" ht="15.75" customHeight="1">
      <c r="B10" s="356"/>
      <c r="C10" s="356"/>
      <c r="D10" s="356"/>
      <c r="E10" s="356"/>
      <c r="F10" s="356"/>
      <c r="G10" s="348" t="s">
        <v>318</v>
      </c>
      <c r="H10" s="348" t="s">
        <v>319</v>
      </c>
      <c r="I10" s="348" t="s">
        <v>320</v>
      </c>
      <c r="J10" s="361" t="s">
        <v>321</v>
      </c>
      <c r="K10" s="362"/>
      <c r="L10" s="362"/>
      <c r="M10" s="363"/>
      <c r="N10" s="348" t="s">
        <v>322</v>
      </c>
      <c r="O10" s="348" t="s">
        <v>323</v>
      </c>
      <c r="P10" s="348" t="s">
        <v>324</v>
      </c>
      <c r="Q10" s="348" t="s">
        <v>325</v>
      </c>
      <c r="R10" s="348" t="s">
        <v>326</v>
      </c>
      <c r="S10" s="348" t="s">
        <v>327</v>
      </c>
      <c r="T10" s="348" t="s">
        <v>328</v>
      </c>
      <c r="U10" s="348" t="s">
        <v>329</v>
      </c>
      <c r="V10" s="348" t="s">
        <v>330</v>
      </c>
      <c r="W10" s="348" t="s">
        <v>331</v>
      </c>
      <c r="X10" s="348" t="s">
        <v>332</v>
      </c>
      <c r="Y10" s="348" t="s">
        <v>333</v>
      </c>
      <c r="Z10" s="139" t="s">
        <v>334</v>
      </c>
      <c r="AA10" s="348" t="s">
        <v>248</v>
      </c>
    </row>
    <row r="11" spans="2:27" ht="15.75">
      <c r="B11" s="357"/>
      <c r="C11" s="357"/>
      <c r="D11" s="357"/>
      <c r="E11" s="357"/>
      <c r="F11" s="357"/>
      <c r="G11" s="349"/>
      <c r="H11" s="349"/>
      <c r="I11" s="349"/>
      <c r="J11" s="140" t="s">
        <v>335</v>
      </c>
      <c r="K11" s="140" t="s">
        <v>336</v>
      </c>
      <c r="L11" s="140" t="s">
        <v>337</v>
      </c>
      <c r="M11" s="140" t="s">
        <v>338</v>
      </c>
      <c r="N11" s="349"/>
      <c r="O11" s="349"/>
      <c r="P11" s="349"/>
      <c r="Q11" s="349"/>
      <c r="R11" s="349"/>
      <c r="S11" s="349"/>
      <c r="T11" s="349"/>
      <c r="U11" s="349"/>
      <c r="V11" s="349"/>
      <c r="W11" s="349"/>
      <c r="X11" s="349"/>
      <c r="Y11" s="349"/>
      <c r="Z11" s="141"/>
      <c r="AA11" s="349"/>
    </row>
    <row r="12" spans="2:27" ht="158.25" customHeight="1">
      <c r="B12" s="333">
        <v>1</v>
      </c>
      <c r="C12" s="333" t="s">
        <v>723</v>
      </c>
      <c r="D12" s="350" t="s">
        <v>246</v>
      </c>
      <c r="E12" s="353" t="s">
        <v>222</v>
      </c>
      <c r="F12" s="112" t="s">
        <v>340</v>
      </c>
      <c r="G12" s="142" t="s">
        <v>247</v>
      </c>
      <c r="H12" s="142" t="s">
        <v>341</v>
      </c>
      <c r="I12" s="142" t="s">
        <v>342</v>
      </c>
      <c r="J12" s="143" t="s">
        <v>343</v>
      </c>
      <c r="K12" s="143" t="s">
        <v>344</v>
      </c>
      <c r="L12" s="144" t="s">
        <v>345</v>
      </c>
      <c r="M12" s="144" t="s">
        <v>239</v>
      </c>
      <c r="N12" s="142" t="s">
        <v>346</v>
      </c>
      <c r="O12" s="142" t="s">
        <v>342</v>
      </c>
      <c r="P12" s="142" t="s">
        <v>347</v>
      </c>
      <c r="Q12" s="142" t="s">
        <v>348</v>
      </c>
      <c r="R12" s="142" t="s">
        <v>349</v>
      </c>
      <c r="S12" s="142" t="s">
        <v>342</v>
      </c>
      <c r="T12" s="142" t="s">
        <v>350</v>
      </c>
      <c r="U12" s="142" t="s">
        <v>351</v>
      </c>
      <c r="V12" s="142" t="s">
        <v>352</v>
      </c>
      <c r="W12" s="142" t="s">
        <v>353</v>
      </c>
      <c r="X12" s="142" t="s">
        <v>342</v>
      </c>
      <c r="Y12" s="142" t="s">
        <v>354</v>
      </c>
      <c r="Z12" s="142" t="s">
        <v>355</v>
      </c>
      <c r="AA12" s="145" t="s">
        <v>356</v>
      </c>
    </row>
    <row r="13" spans="2:27" ht="147.75" customHeight="1">
      <c r="B13" s="339"/>
      <c r="C13" s="339"/>
      <c r="D13" s="352"/>
      <c r="E13" s="354"/>
      <c r="F13" s="112" t="s">
        <v>357</v>
      </c>
      <c r="G13" s="142" t="s">
        <v>247</v>
      </c>
      <c r="H13" s="142" t="s">
        <v>341</v>
      </c>
      <c r="I13" s="142" t="s">
        <v>342</v>
      </c>
      <c r="J13" s="143" t="s">
        <v>358</v>
      </c>
      <c r="K13" s="143" t="s">
        <v>344</v>
      </c>
      <c r="L13" s="144" t="s">
        <v>359</v>
      </c>
      <c r="M13" s="143" t="s">
        <v>360</v>
      </c>
      <c r="N13" s="142" t="s">
        <v>346</v>
      </c>
      <c r="O13" s="142" t="s">
        <v>342</v>
      </c>
      <c r="P13" s="142" t="s">
        <v>347</v>
      </c>
      <c r="Q13" s="142" t="s">
        <v>348</v>
      </c>
      <c r="R13" s="142" t="s">
        <v>361</v>
      </c>
      <c r="S13" s="142" t="s">
        <v>342</v>
      </c>
      <c r="T13" s="142" t="s">
        <v>350</v>
      </c>
      <c r="U13" s="142" t="s">
        <v>351</v>
      </c>
      <c r="V13" s="142" t="s">
        <v>362</v>
      </c>
      <c r="W13" s="142" t="s">
        <v>363</v>
      </c>
      <c r="X13" s="142" t="s">
        <v>342</v>
      </c>
      <c r="Y13" s="142" t="s">
        <v>354</v>
      </c>
      <c r="Z13" s="142" t="s">
        <v>355</v>
      </c>
      <c r="AA13" s="145" t="s">
        <v>364</v>
      </c>
    </row>
    <row r="14" spans="2:27" ht="216">
      <c r="B14" s="339"/>
      <c r="C14" s="339"/>
      <c r="D14" s="352"/>
      <c r="E14" s="354"/>
      <c r="F14" s="112" t="s">
        <v>365</v>
      </c>
      <c r="G14" s="142" t="s">
        <v>247</v>
      </c>
      <c r="H14" s="142" t="s">
        <v>341</v>
      </c>
      <c r="I14" s="142" t="s">
        <v>342</v>
      </c>
      <c r="J14" s="143" t="s">
        <v>366</v>
      </c>
      <c r="K14" s="143" t="s">
        <v>344</v>
      </c>
      <c r="L14" s="144" t="s">
        <v>367</v>
      </c>
      <c r="M14" s="143" t="s">
        <v>368</v>
      </c>
      <c r="N14" s="142" t="s">
        <v>346</v>
      </c>
      <c r="O14" s="142" t="s">
        <v>342</v>
      </c>
      <c r="P14" s="142" t="s">
        <v>347</v>
      </c>
      <c r="Q14" s="142"/>
      <c r="R14" s="142"/>
      <c r="S14" s="142" t="s">
        <v>342</v>
      </c>
      <c r="T14" s="142" t="s">
        <v>350</v>
      </c>
      <c r="U14" s="142" t="s">
        <v>351</v>
      </c>
      <c r="V14" s="142">
        <v>2026</v>
      </c>
      <c r="W14" s="142" t="s">
        <v>369</v>
      </c>
      <c r="X14" s="142" t="s">
        <v>342</v>
      </c>
      <c r="Y14" s="142" t="s">
        <v>354</v>
      </c>
      <c r="Z14" s="142"/>
      <c r="AA14" s="146" t="s">
        <v>370</v>
      </c>
    </row>
    <row r="15" spans="2:27" ht="215.25" customHeight="1">
      <c r="B15" s="339"/>
      <c r="C15" s="339"/>
      <c r="D15" s="352"/>
      <c r="E15" s="354"/>
      <c r="F15" s="112" t="s">
        <v>371</v>
      </c>
      <c r="G15" s="142" t="s">
        <v>372</v>
      </c>
      <c r="H15" s="142" t="s">
        <v>341</v>
      </c>
      <c r="I15" s="142" t="s">
        <v>373</v>
      </c>
      <c r="J15" s="143" t="s">
        <v>374</v>
      </c>
      <c r="K15" s="143" t="s">
        <v>344</v>
      </c>
      <c r="L15" s="144" t="s">
        <v>375</v>
      </c>
      <c r="M15" s="144" t="s">
        <v>239</v>
      </c>
      <c r="N15" s="142" t="s">
        <v>346</v>
      </c>
      <c r="O15" s="142" t="s">
        <v>342</v>
      </c>
      <c r="P15" s="142" t="s">
        <v>376</v>
      </c>
      <c r="Q15" s="142"/>
      <c r="R15" s="142"/>
      <c r="S15" s="142" t="s">
        <v>342</v>
      </c>
      <c r="T15" s="142" t="s">
        <v>350</v>
      </c>
      <c r="U15" s="142" t="s">
        <v>351</v>
      </c>
      <c r="V15" s="142"/>
      <c r="W15" s="142" t="s">
        <v>377</v>
      </c>
      <c r="X15" s="142"/>
      <c r="Y15" s="142" t="s">
        <v>354</v>
      </c>
      <c r="Z15" s="142"/>
      <c r="AA15" s="146" t="s">
        <v>378</v>
      </c>
    </row>
    <row r="16" spans="2:27" ht="173.25">
      <c r="B16" s="339"/>
      <c r="C16" s="339"/>
      <c r="D16" s="352"/>
      <c r="E16" s="354"/>
      <c r="F16" s="112" t="s">
        <v>379</v>
      </c>
      <c r="G16" s="142" t="s">
        <v>380</v>
      </c>
      <c r="H16" s="142" t="s">
        <v>341</v>
      </c>
      <c r="I16" s="142" t="s">
        <v>342</v>
      </c>
      <c r="J16" s="143" t="s">
        <v>381</v>
      </c>
      <c r="K16" s="143" t="s">
        <v>344</v>
      </c>
      <c r="L16" s="144" t="s">
        <v>382</v>
      </c>
      <c r="M16" s="144" t="s">
        <v>239</v>
      </c>
      <c r="N16" s="142" t="s">
        <v>346</v>
      </c>
      <c r="O16" s="142" t="s">
        <v>342</v>
      </c>
      <c r="P16" s="142" t="s">
        <v>347</v>
      </c>
      <c r="Q16" s="142"/>
      <c r="R16" s="142" t="s">
        <v>383</v>
      </c>
      <c r="S16" s="142" t="s">
        <v>342</v>
      </c>
      <c r="T16" s="142" t="s">
        <v>350</v>
      </c>
      <c r="U16" s="142" t="s">
        <v>351</v>
      </c>
      <c r="V16" s="142" t="s">
        <v>384</v>
      </c>
      <c r="W16" s="142" t="s">
        <v>385</v>
      </c>
      <c r="X16" s="142" t="s">
        <v>342</v>
      </c>
      <c r="Y16" s="142" t="s">
        <v>354</v>
      </c>
      <c r="Z16" s="142" t="s">
        <v>355</v>
      </c>
      <c r="AA16" s="146" t="s">
        <v>386</v>
      </c>
    </row>
    <row r="17" spans="2:27" ht="121.5">
      <c r="B17" s="339"/>
      <c r="C17" s="339"/>
      <c r="D17" s="352"/>
      <c r="E17" s="354"/>
      <c r="F17" s="112" t="s">
        <v>387</v>
      </c>
      <c r="G17" s="142" t="s">
        <v>388</v>
      </c>
      <c r="H17" s="142" t="s">
        <v>341</v>
      </c>
      <c r="I17" s="142" t="s">
        <v>342</v>
      </c>
      <c r="J17" s="143" t="s">
        <v>389</v>
      </c>
      <c r="K17" s="143" t="s">
        <v>344</v>
      </c>
      <c r="L17" s="142"/>
      <c r="M17" s="142" t="s">
        <v>390</v>
      </c>
      <c r="N17" s="142" t="s">
        <v>346</v>
      </c>
      <c r="O17" s="142" t="s">
        <v>342</v>
      </c>
      <c r="P17" s="142" t="s">
        <v>376</v>
      </c>
      <c r="Q17" s="142"/>
      <c r="R17" s="142"/>
      <c r="S17" s="142" t="s">
        <v>342</v>
      </c>
      <c r="T17" s="142" t="s">
        <v>350</v>
      </c>
      <c r="U17" s="142" t="s">
        <v>351</v>
      </c>
      <c r="V17" s="142">
        <v>2021</v>
      </c>
      <c r="W17" s="142" t="s">
        <v>391</v>
      </c>
      <c r="X17" s="142" t="s">
        <v>342</v>
      </c>
      <c r="Y17" s="142" t="s">
        <v>354</v>
      </c>
      <c r="Z17" s="142"/>
      <c r="AA17" s="146" t="s">
        <v>392</v>
      </c>
    </row>
    <row r="18" spans="2:27" ht="121.5">
      <c r="B18" s="339"/>
      <c r="C18" s="339"/>
      <c r="D18" s="352"/>
      <c r="E18" s="354"/>
      <c r="F18" s="112" t="s">
        <v>393</v>
      </c>
      <c r="G18" s="142" t="s">
        <v>394</v>
      </c>
      <c r="H18" s="142" t="s">
        <v>341</v>
      </c>
      <c r="I18" s="142" t="s">
        <v>342</v>
      </c>
      <c r="J18" s="143" t="s">
        <v>395</v>
      </c>
      <c r="K18" s="143" t="s">
        <v>344</v>
      </c>
      <c r="L18" s="142"/>
      <c r="M18" s="143" t="s">
        <v>396</v>
      </c>
      <c r="N18" s="142" t="s">
        <v>346</v>
      </c>
      <c r="O18" s="142" t="s">
        <v>342</v>
      </c>
      <c r="P18" s="142" t="s">
        <v>376</v>
      </c>
      <c r="Q18" s="142"/>
      <c r="R18" s="142"/>
      <c r="S18" s="142" t="s">
        <v>342</v>
      </c>
      <c r="T18" s="142" t="s">
        <v>350</v>
      </c>
      <c r="U18" s="142" t="s">
        <v>351</v>
      </c>
      <c r="V18" s="142" t="s">
        <v>397</v>
      </c>
      <c r="W18" s="142" t="s">
        <v>398</v>
      </c>
      <c r="X18" s="142" t="s">
        <v>373</v>
      </c>
      <c r="Y18" s="142" t="s">
        <v>354</v>
      </c>
      <c r="Z18" s="142"/>
      <c r="AA18" s="146" t="s">
        <v>399</v>
      </c>
    </row>
    <row r="19" spans="2:27" ht="110.25">
      <c r="B19" s="339"/>
      <c r="C19" s="339"/>
      <c r="D19" s="352"/>
      <c r="E19" s="354"/>
      <c r="F19" s="112" t="s">
        <v>400</v>
      </c>
      <c r="G19" s="142" t="s">
        <v>401</v>
      </c>
      <c r="H19" s="142" t="s">
        <v>341</v>
      </c>
      <c r="I19" s="142" t="s">
        <v>342</v>
      </c>
      <c r="J19" s="143" t="s">
        <v>402</v>
      </c>
      <c r="K19" s="143" t="s">
        <v>344</v>
      </c>
      <c r="L19" s="142" t="s">
        <v>403</v>
      </c>
      <c r="M19" s="144" t="s">
        <v>239</v>
      </c>
      <c r="N19" s="142" t="s">
        <v>346</v>
      </c>
      <c r="O19" s="142" t="s">
        <v>342</v>
      </c>
      <c r="P19" s="142" t="s">
        <v>347</v>
      </c>
      <c r="Q19" s="142"/>
      <c r="R19" s="142" t="s">
        <v>610</v>
      </c>
      <c r="S19" s="142" t="s">
        <v>342</v>
      </c>
      <c r="T19" s="142" t="s">
        <v>350</v>
      </c>
      <c r="U19" s="142" t="s">
        <v>351</v>
      </c>
      <c r="V19" s="142" t="s">
        <v>404</v>
      </c>
      <c r="W19" s="142" t="s">
        <v>405</v>
      </c>
      <c r="X19" s="142" t="s">
        <v>342</v>
      </c>
      <c r="Y19" s="142" t="s">
        <v>354</v>
      </c>
      <c r="Z19" s="142" t="s">
        <v>355</v>
      </c>
      <c r="AA19" s="146" t="s">
        <v>406</v>
      </c>
    </row>
    <row r="20" spans="2:27" ht="121.5">
      <c r="B20" s="339"/>
      <c r="C20" s="339"/>
      <c r="D20" s="352"/>
      <c r="E20" s="354"/>
      <c r="F20" s="112" t="s">
        <v>407</v>
      </c>
      <c r="G20" s="142" t="s">
        <v>408</v>
      </c>
      <c r="H20" s="142" t="s">
        <v>341</v>
      </c>
      <c r="I20" s="142" t="s">
        <v>342</v>
      </c>
      <c r="J20" s="143" t="s">
        <v>409</v>
      </c>
      <c r="K20" s="143" t="s">
        <v>344</v>
      </c>
      <c r="L20" s="142" t="s">
        <v>410</v>
      </c>
      <c r="M20" s="144" t="s">
        <v>239</v>
      </c>
      <c r="N20" s="142" t="s">
        <v>346</v>
      </c>
      <c r="O20" s="142" t="s">
        <v>342</v>
      </c>
      <c r="P20" s="142" t="s">
        <v>347</v>
      </c>
      <c r="Q20" s="142"/>
      <c r="R20" s="142" t="s">
        <v>411</v>
      </c>
      <c r="S20" s="142" t="s">
        <v>342</v>
      </c>
      <c r="T20" s="142" t="s">
        <v>350</v>
      </c>
      <c r="U20" s="142" t="s">
        <v>351</v>
      </c>
      <c r="V20" s="142" t="s">
        <v>412</v>
      </c>
      <c r="W20" s="142" t="s">
        <v>413</v>
      </c>
      <c r="X20" s="142" t="s">
        <v>342</v>
      </c>
      <c r="Y20" s="142" t="s">
        <v>354</v>
      </c>
      <c r="Z20" s="142" t="s">
        <v>355</v>
      </c>
      <c r="AA20" s="146" t="s">
        <v>414</v>
      </c>
    </row>
    <row r="21" spans="2:27" ht="175.5">
      <c r="B21" s="339"/>
      <c r="C21" s="339"/>
      <c r="D21" s="352"/>
      <c r="E21" s="354"/>
      <c r="F21" s="112" t="s">
        <v>415</v>
      </c>
      <c r="G21" s="142" t="s">
        <v>408</v>
      </c>
      <c r="H21" s="142" t="s">
        <v>341</v>
      </c>
      <c r="I21" s="142" t="s">
        <v>342</v>
      </c>
      <c r="J21" s="143" t="s">
        <v>416</v>
      </c>
      <c r="K21" s="143" t="s">
        <v>344</v>
      </c>
      <c r="L21" s="142" t="s">
        <v>417</v>
      </c>
      <c r="M21" s="144" t="s">
        <v>239</v>
      </c>
      <c r="N21" s="142" t="s">
        <v>346</v>
      </c>
      <c r="O21" s="142" t="s">
        <v>342</v>
      </c>
      <c r="P21" s="142" t="s">
        <v>347</v>
      </c>
      <c r="Q21" s="142"/>
      <c r="R21" s="142"/>
      <c r="S21" s="142" t="s">
        <v>342</v>
      </c>
      <c r="T21" s="142" t="s">
        <v>350</v>
      </c>
      <c r="U21" s="142" t="s">
        <v>351</v>
      </c>
      <c r="V21" s="142" t="s">
        <v>418</v>
      </c>
      <c r="W21" s="142" t="s">
        <v>419</v>
      </c>
      <c r="X21" s="142" t="s">
        <v>342</v>
      </c>
      <c r="Y21" s="142" t="s">
        <v>354</v>
      </c>
      <c r="Z21" s="142"/>
      <c r="AA21" s="147"/>
    </row>
    <row r="22" spans="2:27" ht="154.5" customHeight="1">
      <c r="B22" s="339"/>
      <c r="C22" s="339"/>
      <c r="D22" s="351"/>
      <c r="E22" s="354"/>
      <c r="F22" s="112" t="s">
        <v>420</v>
      </c>
      <c r="G22" s="142" t="s">
        <v>421</v>
      </c>
      <c r="H22" s="142" t="s">
        <v>341</v>
      </c>
      <c r="I22" s="142" t="s">
        <v>373</v>
      </c>
      <c r="J22" s="143" t="s">
        <v>422</v>
      </c>
      <c r="K22" s="143" t="s">
        <v>344</v>
      </c>
      <c r="L22" s="142" t="s">
        <v>423</v>
      </c>
      <c r="M22" s="143" t="s">
        <v>424</v>
      </c>
      <c r="N22" s="142" t="s">
        <v>346</v>
      </c>
      <c r="O22" s="142" t="s">
        <v>342</v>
      </c>
      <c r="P22" s="142" t="s">
        <v>347</v>
      </c>
      <c r="Q22" s="142"/>
      <c r="R22" s="142"/>
      <c r="S22" s="142" t="s">
        <v>342</v>
      </c>
      <c r="T22" s="142" t="s">
        <v>350</v>
      </c>
      <c r="U22" s="142" t="s">
        <v>351</v>
      </c>
      <c r="V22" s="142" t="s">
        <v>425</v>
      </c>
      <c r="W22" s="142" t="s">
        <v>426</v>
      </c>
      <c r="X22" s="142" t="s">
        <v>373</v>
      </c>
      <c r="Y22" s="142" t="s">
        <v>354</v>
      </c>
      <c r="Z22" s="142"/>
      <c r="AA22" s="147"/>
    </row>
    <row r="23" spans="2:27" ht="63">
      <c r="B23" s="112">
        <f>B12+1</f>
        <v>2</v>
      </c>
      <c r="C23" s="113" t="s">
        <v>245</v>
      </c>
      <c r="D23" s="114" t="s">
        <v>244</v>
      </c>
      <c r="E23" s="148" t="s">
        <v>225</v>
      </c>
      <c r="F23" s="112" t="s">
        <v>427</v>
      </c>
      <c r="G23" s="142" t="s">
        <v>428</v>
      </c>
      <c r="H23" s="142" t="s">
        <v>429</v>
      </c>
      <c r="I23" s="142" t="s">
        <v>342</v>
      </c>
      <c r="J23" s="143" t="s">
        <v>430</v>
      </c>
      <c r="K23" s="143" t="s">
        <v>344</v>
      </c>
      <c r="L23" s="142" t="s">
        <v>431</v>
      </c>
      <c r="M23" s="144" t="s">
        <v>239</v>
      </c>
      <c r="N23" s="142" t="s">
        <v>239</v>
      </c>
      <c r="O23" s="142" t="s">
        <v>373</v>
      </c>
      <c r="P23" s="142" t="s">
        <v>346</v>
      </c>
      <c r="Q23" s="142" t="s">
        <v>432</v>
      </c>
      <c r="R23" s="142" t="s">
        <v>433</v>
      </c>
      <c r="S23" s="142" t="s">
        <v>239</v>
      </c>
      <c r="T23" s="142" t="s">
        <v>434</v>
      </c>
      <c r="U23" s="142" t="s">
        <v>435</v>
      </c>
      <c r="V23" s="142" t="s">
        <v>436</v>
      </c>
      <c r="W23" s="142" t="s">
        <v>437</v>
      </c>
      <c r="X23" s="142" t="s">
        <v>373</v>
      </c>
      <c r="Y23" s="142" t="s">
        <v>438</v>
      </c>
      <c r="Z23" s="142" t="s">
        <v>439</v>
      </c>
      <c r="AA23" s="146" t="s">
        <v>440</v>
      </c>
    </row>
    <row r="24" spans="2:27" ht="90.75" customHeight="1">
      <c r="B24" s="333">
        <f>B23+1</f>
        <v>3</v>
      </c>
      <c r="C24" s="335" t="s">
        <v>243</v>
      </c>
      <c r="D24" s="350" t="s">
        <v>242</v>
      </c>
      <c r="E24" s="333" t="s">
        <v>222</v>
      </c>
      <c r="F24" s="112" t="s">
        <v>357</v>
      </c>
      <c r="G24" s="342" t="s">
        <v>441</v>
      </c>
      <c r="H24" s="342" t="s">
        <v>442</v>
      </c>
      <c r="I24" s="342" t="s">
        <v>342</v>
      </c>
      <c r="J24" s="149" t="s">
        <v>443</v>
      </c>
      <c r="K24" s="344" t="s">
        <v>344</v>
      </c>
      <c r="L24" s="342" t="s">
        <v>444</v>
      </c>
      <c r="M24" s="346" t="s">
        <v>239</v>
      </c>
      <c r="N24" s="342" t="s">
        <v>239</v>
      </c>
      <c r="O24" s="342" t="s">
        <v>342</v>
      </c>
      <c r="P24" s="342" t="s">
        <v>346</v>
      </c>
      <c r="Q24" s="342" t="s">
        <v>432</v>
      </c>
      <c r="R24" s="342" t="s">
        <v>445</v>
      </c>
      <c r="S24" s="142" t="s">
        <v>239</v>
      </c>
      <c r="T24" s="342" t="s">
        <v>434</v>
      </c>
      <c r="U24" s="342" t="s">
        <v>435</v>
      </c>
      <c r="V24" s="342">
        <v>2020</v>
      </c>
      <c r="W24" s="342" t="s">
        <v>446</v>
      </c>
      <c r="X24" s="342" t="s">
        <v>342</v>
      </c>
      <c r="Y24" s="342" t="s">
        <v>447</v>
      </c>
      <c r="Z24" s="342" t="s">
        <v>448</v>
      </c>
      <c r="AA24" s="150" t="s">
        <v>449</v>
      </c>
    </row>
    <row r="25" spans="2:27" ht="81.75" customHeight="1">
      <c r="B25" s="334"/>
      <c r="C25" s="336"/>
      <c r="D25" s="351"/>
      <c r="E25" s="334"/>
      <c r="F25" s="112" t="s">
        <v>379</v>
      </c>
      <c r="G25" s="343"/>
      <c r="H25" s="343"/>
      <c r="I25" s="343"/>
      <c r="J25" s="149" t="s">
        <v>450</v>
      </c>
      <c r="K25" s="345"/>
      <c r="L25" s="343"/>
      <c r="M25" s="347"/>
      <c r="N25" s="343"/>
      <c r="O25" s="343"/>
      <c r="P25" s="343"/>
      <c r="Q25" s="343"/>
      <c r="R25" s="343"/>
      <c r="S25" s="151" t="s">
        <v>239</v>
      </c>
      <c r="T25" s="343"/>
      <c r="U25" s="343"/>
      <c r="V25" s="343"/>
      <c r="W25" s="343"/>
      <c r="X25" s="343"/>
      <c r="Y25" s="343"/>
      <c r="Z25" s="343"/>
      <c r="AA25" s="150" t="s">
        <v>451</v>
      </c>
    </row>
    <row r="26" spans="2:27" ht="252">
      <c r="B26" s="112">
        <f>B24+1</f>
        <v>4</v>
      </c>
      <c r="C26" s="113" t="s">
        <v>241</v>
      </c>
      <c r="D26" s="132" t="s">
        <v>240</v>
      </c>
      <c r="E26" s="148" t="s">
        <v>225</v>
      </c>
      <c r="F26" s="112" t="s">
        <v>452</v>
      </c>
      <c r="G26" s="142" t="s">
        <v>453</v>
      </c>
      <c r="H26" s="142" t="s">
        <v>454</v>
      </c>
      <c r="I26" s="142" t="s">
        <v>342</v>
      </c>
      <c r="J26" s="143" t="s">
        <v>455</v>
      </c>
      <c r="K26" s="143" t="s">
        <v>344</v>
      </c>
      <c r="L26" s="152" t="s">
        <v>456</v>
      </c>
      <c r="M26" s="144" t="s">
        <v>457</v>
      </c>
      <c r="N26" s="142" t="s">
        <v>346</v>
      </c>
      <c r="O26" s="142" t="s">
        <v>373</v>
      </c>
      <c r="P26" s="142" t="s">
        <v>376</v>
      </c>
      <c r="Q26" s="142" t="s">
        <v>458</v>
      </c>
      <c r="R26" s="142" t="s">
        <v>459</v>
      </c>
      <c r="S26" s="142" t="s">
        <v>342</v>
      </c>
      <c r="T26" s="142" t="s">
        <v>460</v>
      </c>
      <c r="U26" s="142" t="s">
        <v>351</v>
      </c>
      <c r="V26" s="142" t="s">
        <v>461</v>
      </c>
      <c r="W26" s="142" t="s">
        <v>462</v>
      </c>
      <c r="X26" s="142" t="s">
        <v>373</v>
      </c>
      <c r="Y26" s="142" t="s">
        <v>354</v>
      </c>
      <c r="Z26" s="142" t="s">
        <v>463</v>
      </c>
      <c r="AA26" s="146" t="s">
        <v>464</v>
      </c>
    </row>
    <row r="27" spans="2:27" ht="77.25" customHeight="1">
      <c r="B27" s="333">
        <f>B26+1</f>
        <v>5</v>
      </c>
      <c r="C27" s="337" t="s">
        <v>238</v>
      </c>
      <c r="D27" s="337" t="s">
        <v>264</v>
      </c>
      <c r="E27" s="153" t="s">
        <v>222</v>
      </c>
      <c r="F27" s="112" t="s">
        <v>387</v>
      </c>
      <c r="G27" s="142"/>
      <c r="H27" s="142"/>
      <c r="I27" s="142"/>
      <c r="J27" s="143"/>
      <c r="K27" s="143"/>
      <c r="L27" s="152"/>
      <c r="M27" s="144"/>
      <c r="N27" s="142"/>
      <c r="O27" s="142"/>
      <c r="P27" s="142"/>
      <c r="Q27" s="142"/>
      <c r="R27" s="142"/>
      <c r="S27" s="142"/>
      <c r="T27" s="142"/>
      <c r="U27" s="142"/>
      <c r="V27" s="142"/>
      <c r="W27" s="142"/>
      <c r="X27" s="142"/>
      <c r="Y27" s="142"/>
      <c r="Z27" s="142"/>
      <c r="AA27" s="146" t="s">
        <v>465</v>
      </c>
    </row>
    <row r="28" spans="2:27" ht="153">
      <c r="B28" s="334"/>
      <c r="C28" s="338"/>
      <c r="D28" s="338"/>
      <c r="E28" s="148" t="s">
        <v>225</v>
      </c>
      <c r="F28" s="112" t="s">
        <v>466</v>
      </c>
      <c r="G28" s="142" t="s">
        <v>467</v>
      </c>
      <c r="H28" s="142"/>
      <c r="I28" s="142" t="s">
        <v>342</v>
      </c>
      <c r="J28" s="154" t="s">
        <v>468</v>
      </c>
      <c r="K28" s="154" t="s">
        <v>344</v>
      </c>
      <c r="L28" s="142"/>
      <c r="M28" s="143" t="s">
        <v>469</v>
      </c>
      <c r="N28" s="142" t="s">
        <v>346</v>
      </c>
      <c r="O28" s="142" t="s">
        <v>373</v>
      </c>
      <c r="P28" s="142" t="s">
        <v>376</v>
      </c>
      <c r="Q28" s="142" t="s">
        <v>458</v>
      </c>
      <c r="R28" s="142"/>
      <c r="S28" s="142"/>
      <c r="T28" s="142" t="s">
        <v>470</v>
      </c>
      <c r="U28" s="142" t="s">
        <v>351</v>
      </c>
      <c r="V28" s="142" t="s">
        <v>471</v>
      </c>
      <c r="W28" s="142" t="s">
        <v>472</v>
      </c>
      <c r="X28" s="142"/>
      <c r="Y28" s="142"/>
      <c r="Z28" s="142"/>
      <c r="AA28" s="146" t="s">
        <v>473</v>
      </c>
    </row>
    <row r="29" spans="2:27" ht="94.5">
      <c r="B29" s="333">
        <f>B27+1</f>
        <v>6</v>
      </c>
      <c r="C29" s="335" t="s">
        <v>237</v>
      </c>
      <c r="D29" s="337" t="s">
        <v>236</v>
      </c>
      <c r="E29" s="112" t="s">
        <v>222</v>
      </c>
      <c r="F29" s="112" t="s">
        <v>365</v>
      </c>
      <c r="G29" s="142" t="s">
        <v>474</v>
      </c>
      <c r="H29" s="142" t="s">
        <v>475</v>
      </c>
      <c r="I29" s="142" t="s">
        <v>342</v>
      </c>
      <c r="J29" s="144" t="s">
        <v>476</v>
      </c>
      <c r="K29" s="144" t="s">
        <v>477</v>
      </c>
      <c r="L29" s="144" t="s">
        <v>478</v>
      </c>
      <c r="M29" s="144" t="s">
        <v>479</v>
      </c>
      <c r="N29" s="142" t="s">
        <v>346</v>
      </c>
      <c r="O29" s="142" t="s">
        <v>373</v>
      </c>
      <c r="P29" s="142" t="s">
        <v>376</v>
      </c>
      <c r="Q29" s="142" t="s">
        <v>480</v>
      </c>
      <c r="R29" s="142" t="s">
        <v>481</v>
      </c>
      <c r="S29" s="142" t="s">
        <v>482</v>
      </c>
      <c r="T29" s="142" t="s">
        <v>350</v>
      </c>
      <c r="U29" s="142" t="s">
        <v>351</v>
      </c>
      <c r="V29" s="142" t="s">
        <v>483</v>
      </c>
      <c r="W29" s="142" t="s">
        <v>484</v>
      </c>
      <c r="X29" s="142" t="s">
        <v>373</v>
      </c>
      <c r="Y29" s="142" t="s">
        <v>485</v>
      </c>
      <c r="Z29" s="142" t="s">
        <v>486</v>
      </c>
      <c r="AA29" s="146" t="s">
        <v>487</v>
      </c>
    </row>
    <row r="30" spans="2:27" ht="110.25">
      <c r="B30" s="334"/>
      <c r="C30" s="336"/>
      <c r="D30" s="338"/>
      <c r="E30" s="148" t="s">
        <v>225</v>
      </c>
      <c r="F30" s="112" t="s">
        <v>488</v>
      </c>
      <c r="G30" s="142" t="s">
        <v>489</v>
      </c>
      <c r="H30" s="142" t="s">
        <v>490</v>
      </c>
      <c r="I30" s="142" t="s">
        <v>342</v>
      </c>
      <c r="J30" s="144" t="s">
        <v>476</v>
      </c>
      <c r="K30" s="144" t="s">
        <v>477</v>
      </c>
      <c r="L30" s="144" t="s">
        <v>491</v>
      </c>
      <c r="M30" s="144" t="s">
        <v>492</v>
      </c>
      <c r="N30" s="142" t="s">
        <v>346</v>
      </c>
      <c r="O30" s="142" t="s">
        <v>373</v>
      </c>
      <c r="P30" s="142" t="s">
        <v>347</v>
      </c>
      <c r="Q30" s="142" t="s">
        <v>480</v>
      </c>
      <c r="R30" s="142" t="s">
        <v>493</v>
      </c>
      <c r="S30" s="142" t="s">
        <v>373</v>
      </c>
      <c r="T30" s="142" t="s">
        <v>350</v>
      </c>
      <c r="U30" s="142" t="s">
        <v>351</v>
      </c>
      <c r="V30" s="142" t="s">
        <v>494</v>
      </c>
      <c r="W30" s="142" t="s">
        <v>495</v>
      </c>
      <c r="X30" s="142" t="s">
        <v>373</v>
      </c>
      <c r="Y30" s="142" t="s">
        <v>485</v>
      </c>
      <c r="Z30" s="142" t="s">
        <v>496</v>
      </c>
      <c r="AA30" s="146" t="s">
        <v>497</v>
      </c>
    </row>
    <row r="31" spans="2:27" ht="173.25">
      <c r="B31" s="112">
        <f>B29+1</f>
        <v>7</v>
      </c>
      <c r="C31" s="113" t="s">
        <v>235</v>
      </c>
      <c r="D31" s="115" t="s">
        <v>234</v>
      </c>
      <c r="E31" s="148" t="s">
        <v>225</v>
      </c>
      <c r="F31" s="112" t="s">
        <v>498</v>
      </c>
      <c r="G31" s="142" t="s">
        <v>499</v>
      </c>
      <c r="H31" s="142" t="s">
        <v>500</v>
      </c>
      <c r="I31" s="142" t="s">
        <v>342</v>
      </c>
      <c r="J31" s="144" t="s">
        <v>501</v>
      </c>
      <c r="K31" s="142" t="s">
        <v>477</v>
      </c>
      <c r="L31" s="142" t="s">
        <v>502</v>
      </c>
      <c r="M31" s="144" t="s">
        <v>503</v>
      </c>
      <c r="N31" s="142" t="s">
        <v>346</v>
      </c>
      <c r="O31" s="142" t="s">
        <v>239</v>
      </c>
      <c r="P31" s="142" t="s">
        <v>504</v>
      </c>
      <c r="Q31" s="142" t="s">
        <v>505</v>
      </c>
      <c r="R31" s="142" t="s">
        <v>506</v>
      </c>
      <c r="S31" s="142" t="s">
        <v>373</v>
      </c>
      <c r="T31" s="142" t="s">
        <v>507</v>
      </c>
      <c r="U31" s="142" t="s">
        <v>508</v>
      </c>
      <c r="V31" s="142" t="s">
        <v>509</v>
      </c>
      <c r="W31" s="142" t="s">
        <v>510</v>
      </c>
      <c r="X31" s="142" t="s">
        <v>373</v>
      </c>
      <c r="Y31" s="142" t="s">
        <v>511</v>
      </c>
      <c r="Z31" s="142"/>
      <c r="AA31" s="146" t="s">
        <v>512</v>
      </c>
    </row>
    <row r="32" spans="2:27" ht="110.25">
      <c r="B32" s="155">
        <f>B31+1</f>
        <v>8</v>
      </c>
      <c r="C32" s="155" t="s">
        <v>233</v>
      </c>
      <c r="D32" s="156" t="s">
        <v>232</v>
      </c>
      <c r="E32" s="157" t="s">
        <v>513</v>
      </c>
      <c r="F32" s="158" t="s">
        <v>513</v>
      </c>
      <c r="G32" s="158" t="s">
        <v>513</v>
      </c>
      <c r="H32" s="158" t="s">
        <v>513</v>
      </c>
      <c r="I32" s="158" t="s">
        <v>513</v>
      </c>
      <c r="J32" s="158" t="s">
        <v>513</v>
      </c>
      <c r="K32" s="158" t="s">
        <v>513</v>
      </c>
      <c r="L32" s="158" t="s">
        <v>513</v>
      </c>
      <c r="M32" s="158" t="s">
        <v>513</v>
      </c>
      <c r="N32" s="158" t="s">
        <v>513</v>
      </c>
      <c r="O32" s="158" t="s">
        <v>513</v>
      </c>
      <c r="P32" s="158" t="s">
        <v>513</v>
      </c>
      <c r="Q32" s="158" t="s">
        <v>513</v>
      </c>
      <c r="R32" s="158" t="s">
        <v>513</v>
      </c>
      <c r="S32" s="158" t="s">
        <v>513</v>
      </c>
      <c r="T32" s="158" t="s">
        <v>513</v>
      </c>
      <c r="U32" s="158" t="s">
        <v>513</v>
      </c>
      <c r="V32" s="158" t="s">
        <v>513</v>
      </c>
      <c r="W32" s="158" t="s">
        <v>513</v>
      </c>
      <c r="X32" s="158" t="s">
        <v>513</v>
      </c>
      <c r="Y32" s="158" t="s">
        <v>513</v>
      </c>
      <c r="Z32" s="158" t="s">
        <v>513</v>
      </c>
      <c r="AA32" s="158" t="s">
        <v>513</v>
      </c>
    </row>
    <row r="33" spans="2:27" ht="78.75" customHeight="1">
      <c r="B33" s="333">
        <v>9</v>
      </c>
      <c r="C33" s="335" t="s">
        <v>231</v>
      </c>
      <c r="D33" s="337" t="s">
        <v>230</v>
      </c>
      <c r="E33" s="112" t="s">
        <v>222</v>
      </c>
      <c r="F33" s="112" t="s">
        <v>514</v>
      </c>
      <c r="G33" s="142" t="s">
        <v>515</v>
      </c>
      <c r="H33" s="142" t="s">
        <v>516</v>
      </c>
      <c r="I33" s="142" t="s">
        <v>373</v>
      </c>
      <c r="J33" s="142" t="s">
        <v>517</v>
      </c>
      <c r="K33" s="142"/>
      <c r="L33" s="142"/>
      <c r="M33" s="142"/>
      <c r="N33" s="142"/>
      <c r="O33" s="142"/>
      <c r="P33" s="142"/>
      <c r="Q33" s="142"/>
      <c r="R33" s="142" t="s">
        <v>518</v>
      </c>
      <c r="S33" s="142"/>
      <c r="T33" s="142"/>
      <c r="U33" s="142"/>
      <c r="V33" s="142"/>
      <c r="W33" s="142"/>
      <c r="X33" s="142"/>
      <c r="Y33" s="142"/>
      <c r="Z33" s="146" t="s">
        <v>519</v>
      </c>
      <c r="AA33" s="147"/>
    </row>
    <row r="34" spans="2:27" ht="78.75" customHeight="1">
      <c r="B34" s="339"/>
      <c r="C34" s="340"/>
      <c r="D34" s="341"/>
      <c r="E34" s="112" t="s">
        <v>222</v>
      </c>
      <c r="F34" s="112" t="s">
        <v>400</v>
      </c>
      <c r="G34" s="142" t="s">
        <v>520</v>
      </c>
      <c r="H34" s="142" t="s">
        <v>521</v>
      </c>
      <c r="I34" s="142" t="s">
        <v>373</v>
      </c>
      <c r="J34" s="144" t="s">
        <v>522</v>
      </c>
      <c r="K34" s="142"/>
      <c r="L34" s="142"/>
      <c r="M34" s="142"/>
      <c r="N34" s="142"/>
      <c r="O34" s="142"/>
      <c r="P34" s="142"/>
      <c r="Q34" s="142"/>
      <c r="R34" s="142"/>
      <c r="S34" s="142"/>
      <c r="T34" s="142"/>
      <c r="U34" s="142"/>
      <c r="V34" s="142"/>
      <c r="W34" s="142"/>
      <c r="X34" s="142"/>
      <c r="Y34" s="142"/>
      <c r="Z34" s="146"/>
      <c r="AA34" s="147"/>
    </row>
    <row r="35" spans="2:27" ht="78.75" customHeight="1">
      <c r="B35" s="339"/>
      <c r="C35" s="340"/>
      <c r="D35" s="341"/>
      <c r="E35" s="112" t="s">
        <v>222</v>
      </c>
      <c r="F35" s="112" t="s">
        <v>407</v>
      </c>
      <c r="G35" s="142" t="s">
        <v>523</v>
      </c>
      <c r="H35" s="142"/>
      <c r="I35" s="142" t="s">
        <v>373</v>
      </c>
      <c r="J35" s="142"/>
      <c r="K35" s="142"/>
      <c r="L35" s="142"/>
      <c r="M35" s="142"/>
      <c r="N35" s="142"/>
      <c r="O35" s="142"/>
      <c r="P35" s="142"/>
      <c r="Q35" s="142"/>
      <c r="R35" s="142"/>
      <c r="S35" s="142"/>
      <c r="T35" s="142"/>
      <c r="U35" s="142"/>
      <c r="V35" s="142"/>
      <c r="W35" s="142"/>
      <c r="X35" s="142"/>
      <c r="Y35" s="142"/>
      <c r="Z35" s="142"/>
      <c r="AA35" s="146" t="s">
        <v>524</v>
      </c>
    </row>
    <row r="36" spans="2:27" ht="78.75" customHeight="1">
      <c r="B36" s="339"/>
      <c r="C36" s="340"/>
      <c r="D36" s="341"/>
      <c r="E36" s="112" t="s">
        <v>222</v>
      </c>
      <c r="F36" s="112" t="s">
        <v>415</v>
      </c>
      <c r="G36" s="142" t="s">
        <v>525</v>
      </c>
      <c r="H36" s="142" t="s">
        <v>526</v>
      </c>
      <c r="I36" s="142" t="s">
        <v>373</v>
      </c>
      <c r="J36" s="142"/>
      <c r="K36" s="142"/>
      <c r="L36" s="142"/>
      <c r="M36" s="142"/>
      <c r="N36" s="142"/>
      <c r="O36" s="142"/>
      <c r="P36" s="142"/>
      <c r="Q36" s="142"/>
      <c r="R36" s="142"/>
      <c r="S36" s="142"/>
      <c r="T36" s="142"/>
      <c r="U36" s="142"/>
      <c r="V36" s="142"/>
      <c r="W36" s="142"/>
      <c r="X36" s="142"/>
      <c r="Y36" s="142"/>
      <c r="Z36" s="142"/>
      <c r="AA36" s="146" t="s">
        <v>527</v>
      </c>
    </row>
    <row r="37" spans="2:27" ht="78.75" customHeight="1">
      <c r="B37" s="339"/>
      <c r="C37" s="340"/>
      <c r="D37" s="341"/>
      <c r="E37" s="112" t="s">
        <v>222</v>
      </c>
      <c r="F37" s="112" t="s">
        <v>415</v>
      </c>
      <c r="G37" s="142" t="s">
        <v>515</v>
      </c>
      <c r="H37" s="142" t="s">
        <v>516</v>
      </c>
      <c r="I37" s="142" t="s">
        <v>373</v>
      </c>
      <c r="J37" s="142" t="s">
        <v>528</v>
      </c>
      <c r="K37" s="142"/>
      <c r="L37" s="142"/>
      <c r="M37" s="142"/>
      <c r="N37" s="142"/>
      <c r="O37" s="142"/>
      <c r="P37" s="142"/>
      <c r="Q37" s="142"/>
      <c r="R37" s="142" t="s">
        <v>529</v>
      </c>
      <c r="S37" s="142"/>
      <c r="T37" s="142"/>
      <c r="U37" s="142"/>
      <c r="V37" s="142"/>
      <c r="W37" s="142"/>
      <c r="X37" s="142"/>
      <c r="Y37" s="142"/>
      <c r="Z37" s="146" t="s">
        <v>519</v>
      </c>
      <c r="AA37" s="147"/>
    </row>
    <row r="38" spans="2:27" ht="78.75" customHeight="1">
      <c r="B38" s="339"/>
      <c r="C38" s="340"/>
      <c r="D38" s="341"/>
      <c r="E38" s="112" t="s">
        <v>222</v>
      </c>
      <c r="F38" s="112" t="s">
        <v>530</v>
      </c>
      <c r="G38" s="142" t="s">
        <v>531</v>
      </c>
      <c r="H38" s="142" t="s">
        <v>532</v>
      </c>
      <c r="I38" s="142" t="s">
        <v>373</v>
      </c>
      <c r="J38" s="142"/>
      <c r="K38" s="142"/>
      <c r="L38" s="142"/>
      <c r="M38" s="142"/>
      <c r="N38" s="142"/>
      <c r="O38" s="142"/>
      <c r="P38" s="142"/>
      <c r="Q38" s="142"/>
      <c r="R38" s="142"/>
      <c r="S38" s="142"/>
      <c r="T38" s="142"/>
      <c r="U38" s="142"/>
      <c r="V38" s="142"/>
      <c r="W38" s="142"/>
      <c r="X38" s="142"/>
      <c r="Y38" s="142"/>
      <c r="Z38" s="159" t="s">
        <v>533</v>
      </c>
      <c r="AA38" s="146" t="s">
        <v>534</v>
      </c>
    </row>
    <row r="39" spans="2:27" ht="78.75" customHeight="1">
      <c r="B39" s="339"/>
      <c r="C39" s="340"/>
      <c r="D39" s="341"/>
      <c r="E39" s="112" t="s">
        <v>222</v>
      </c>
      <c r="F39" s="112" t="s">
        <v>530</v>
      </c>
      <c r="G39" s="142" t="s">
        <v>535</v>
      </c>
      <c r="H39" s="142" t="s">
        <v>536</v>
      </c>
      <c r="I39" s="142" t="s">
        <v>373</v>
      </c>
      <c r="J39" s="142" t="s">
        <v>528</v>
      </c>
      <c r="K39" s="142"/>
      <c r="L39" s="142"/>
      <c r="M39" s="142"/>
      <c r="N39" s="142"/>
      <c r="O39" s="142"/>
      <c r="P39" s="142"/>
      <c r="Q39" s="142"/>
      <c r="R39" s="142" t="s">
        <v>537</v>
      </c>
      <c r="S39" s="142"/>
      <c r="T39" s="142"/>
      <c r="U39" s="142"/>
      <c r="V39" s="142"/>
      <c r="W39" s="142"/>
      <c r="X39" s="142"/>
      <c r="Y39" s="142"/>
      <c r="Z39" s="146" t="s">
        <v>519</v>
      </c>
      <c r="AA39" s="147"/>
    </row>
    <row r="40" spans="2:27" ht="78.75" customHeight="1">
      <c r="B40" s="339"/>
      <c r="C40" s="340"/>
      <c r="D40" s="341"/>
      <c r="E40" s="148" t="s">
        <v>225</v>
      </c>
      <c r="F40" s="112" t="s">
        <v>393</v>
      </c>
      <c r="G40" s="142" t="s">
        <v>538</v>
      </c>
      <c r="H40" s="142" t="s">
        <v>539</v>
      </c>
      <c r="I40" s="142" t="s">
        <v>373</v>
      </c>
      <c r="J40" s="144" t="s">
        <v>540</v>
      </c>
      <c r="K40" s="144" t="s">
        <v>541</v>
      </c>
      <c r="L40" s="144" t="s">
        <v>542</v>
      </c>
      <c r="M40" s="144" t="s">
        <v>239</v>
      </c>
      <c r="N40" s="142" t="s">
        <v>346</v>
      </c>
      <c r="O40" s="142" t="s">
        <v>239</v>
      </c>
      <c r="P40" s="142" t="s">
        <v>543</v>
      </c>
      <c r="Q40" s="142" t="s">
        <v>544</v>
      </c>
      <c r="R40" s="142" t="s">
        <v>545</v>
      </c>
      <c r="S40" s="142" t="s">
        <v>373</v>
      </c>
      <c r="T40" s="142" t="s">
        <v>470</v>
      </c>
      <c r="U40" s="142" t="s">
        <v>546</v>
      </c>
      <c r="V40" s="142" t="s">
        <v>547</v>
      </c>
      <c r="W40" s="142" t="s">
        <v>548</v>
      </c>
      <c r="X40" s="142" t="s">
        <v>239</v>
      </c>
      <c r="Y40" s="142" t="s">
        <v>354</v>
      </c>
      <c r="Z40" s="142" t="s">
        <v>549</v>
      </c>
      <c r="AA40" s="146" t="s">
        <v>550</v>
      </c>
    </row>
    <row r="41" spans="2:27" ht="78.75" customHeight="1">
      <c r="B41" s="339"/>
      <c r="C41" s="340"/>
      <c r="D41" s="341"/>
      <c r="E41" s="148" t="s">
        <v>225</v>
      </c>
      <c r="F41" s="112" t="s">
        <v>407</v>
      </c>
      <c r="G41" s="142" t="s">
        <v>551</v>
      </c>
      <c r="H41" s="142" t="s">
        <v>552</v>
      </c>
      <c r="I41" s="142" t="s">
        <v>373</v>
      </c>
      <c r="J41" s="142" t="s">
        <v>553</v>
      </c>
      <c r="K41" s="142" t="s">
        <v>344</v>
      </c>
      <c r="L41" s="142" t="s">
        <v>554</v>
      </c>
      <c r="M41" s="142" t="s">
        <v>239</v>
      </c>
      <c r="N41" s="142" t="s">
        <v>346</v>
      </c>
      <c r="O41" s="142" t="s">
        <v>373</v>
      </c>
      <c r="P41" s="142" t="s">
        <v>376</v>
      </c>
      <c r="Q41" s="142" t="s">
        <v>555</v>
      </c>
      <c r="R41" s="142" t="s">
        <v>556</v>
      </c>
      <c r="S41" s="142" t="s">
        <v>239</v>
      </c>
      <c r="T41" s="142" t="s">
        <v>544</v>
      </c>
      <c r="U41" s="142" t="s">
        <v>557</v>
      </c>
      <c r="V41" s="142" t="s">
        <v>436</v>
      </c>
      <c r="W41" s="142" t="s">
        <v>239</v>
      </c>
      <c r="X41" s="142" t="s">
        <v>239</v>
      </c>
      <c r="Y41" s="142"/>
      <c r="Z41" s="142" t="s">
        <v>558</v>
      </c>
      <c r="AA41" s="146" t="s">
        <v>559</v>
      </c>
    </row>
    <row r="42" spans="2:27" ht="78.75" customHeight="1">
      <c r="B42" s="339"/>
      <c r="C42" s="340"/>
      <c r="D42" s="341"/>
      <c r="E42" s="148" t="s">
        <v>225</v>
      </c>
      <c r="F42" s="112" t="s">
        <v>560</v>
      </c>
      <c r="G42" s="142" t="s">
        <v>561</v>
      </c>
      <c r="H42" s="142" t="s">
        <v>562</v>
      </c>
      <c r="I42" s="142" t="s">
        <v>373</v>
      </c>
      <c r="J42" s="144" t="s">
        <v>563</v>
      </c>
      <c r="K42" s="144" t="s">
        <v>564</v>
      </c>
      <c r="L42" s="142" t="s">
        <v>565</v>
      </c>
      <c r="M42" s="144" t="s">
        <v>566</v>
      </c>
      <c r="N42" s="142" t="s">
        <v>346</v>
      </c>
      <c r="O42" s="142" t="s">
        <v>239</v>
      </c>
      <c r="P42" s="142" t="s">
        <v>543</v>
      </c>
      <c r="Q42" s="142" t="s">
        <v>544</v>
      </c>
      <c r="R42" s="142" t="s">
        <v>567</v>
      </c>
      <c r="S42" s="142" t="s">
        <v>373</v>
      </c>
      <c r="T42" s="142" t="s">
        <v>470</v>
      </c>
      <c r="U42" s="142" t="s">
        <v>351</v>
      </c>
      <c r="V42" s="142">
        <v>2021</v>
      </c>
      <c r="W42" s="142" t="s">
        <v>548</v>
      </c>
      <c r="X42" s="142" t="s">
        <v>239</v>
      </c>
      <c r="Y42" s="142" t="s">
        <v>354</v>
      </c>
      <c r="Z42" s="142" t="s">
        <v>568</v>
      </c>
      <c r="AA42" s="146" t="s">
        <v>569</v>
      </c>
    </row>
    <row r="43" spans="2:27" ht="94.5">
      <c r="B43" s="112">
        <v>10</v>
      </c>
      <c r="C43" s="113" t="s">
        <v>227</v>
      </c>
      <c r="D43" s="114" t="s">
        <v>226</v>
      </c>
      <c r="E43" s="148" t="s">
        <v>225</v>
      </c>
      <c r="F43" s="112" t="s">
        <v>488</v>
      </c>
      <c r="G43" s="142" t="s">
        <v>570</v>
      </c>
      <c r="H43" s="142" t="s">
        <v>571</v>
      </c>
      <c r="I43" s="142" t="s">
        <v>342</v>
      </c>
      <c r="J43" s="144" t="s">
        <v>572</v>
      </c>
      <c r="K43" s="144" t="s">
        <v>477</v>
      </c>
      <c r="L43" s="144" t="s">
        <v>573</v>
      </c>
      <c r="M43" s="142"/>
      <c r="N43" s="142" t="s">
        <v>239</v>
      </c>
      <c r="O43" s="142" t="s">
        <v>239</v>
      </c>
      <c r="P43" s="142" t="s">
        <v>543</v>
      </c>
      <c r="Q43" s="142" t="s">
        <v>574</v>
      </c>
      <c r="R43" s="142" t="s">
        <v>575</v>
      </c>
      <c r="S43" s="142" t="s">
        <v>239</v>
      </c>
      <c r="T43" s="142" t="s">
        <v>576</v>
      </c>
      <c r="U43" s="142" t="s">
        <v>508</v>
      </c>
      <c r="V43" s="142" t="s">
        <v>239</v>
      </c>
      <c r="W43" s="142" t="s">
        <v>239</v>
      </c>
      <c r="X43" s="142" t="s">
        <v>239</v>
      </c>
      <c r="Y43" s="142" t="s">
        <v>577</v>
      </c>
      <c r="Z43" s="142"/>
      <c r="AA43" s="146" t="s">
        <v>578</v>
      </c>
    </row>
    <row r="44" spans="2:27" ht="94.5">
      <c r="B44" s="112">
        <v>11</v>
      </c>
      <c r="C44" s="116" t="s">
        <v>586</v>
      </c>
      <c r="D44" s="132" t="s">
        <v>283</v>
      </c>
      <c r="E44" s="148" t="s">
        <v>225</v>
      </c>
      <c r="F44" s="112" t="s">
        <v>579</v>
      </c>
      <c r="G44" s="162" t="s">
        <v>580</v>
      </c>
      <c r="H44" s="162" t="s">
        <v>581</v>
      </c>
      <c r="I44" s="162"/>
      <c r="J44" s="162"/>
      <c r="K44" s="162"/>
      <c r="L44" s="162"/>
      <c r="M44" s="162"/>
      <c r="N44" s="162"/>
      <c r="O44" s="162"/>
      <c r="P44" s="162"/>
      <c r="Q44" s="162"/>
      <c r="R44" s="162"/>
      <c r="S44" s="162"/>
      <c r="T44" s="162"/>
      <c r="U44" s="162"/>
      <c r="V44" s="162"/>
      <c r="W44" s="162"/>
      <c r="X44" s="162"/>
      <c r="Y44" s="162"/>
      <c r="Z44" s="162"/>
      <c r="AA44" s="163" t="s">
        <v>582</v>
      </c>
    </row>
    <row r="45" spans="1:27" ht="63">
      <c r="A45" s="110" t="s">
        <v>585</v>
      </c>
      <c r="B45" s="128"/>
      <c r="C45" s="129" t="s">
        <v>229</v>
      </c>
      <c r="D45" s="130" t="s">
        <v>228</v>
      </c>
      <c r="E45" s="128" t="s">
        <v>225</v>
      </c>
      <c r="F45" s="128"/>
      <c r="G45" s="160"/>
      <c r="H45" s="160"/>
      <c r="I45" s="160"/>
      <c r="J45" s="160"/>
      <c r="K45" s="160"/>
      <c r="L45" s="160"/>
      <c r="M45" s="160"/>
      <c r="N45" s="160"/>
      <c r="O45" s="160"/>
      <c r="P45" s="160"/>
      <c r="Q45" s="160"/>
      <c r="R45" s="160"/>
      <c r="S45" s="160"/>
      <c r="T45" s="160"/>
      <c r="U45" s="160" t="s">
        <v>508</v>
      </c>
      <c r="V45" s="160"/>
      <c r="W45" s="160"/>
      <c r="X45" s="160"/>
      <c r="Y45" s="160"/>
      <c r="Z45" s="160"/>
      <c r="AA45" s="161"/>
    </row>
    <row r="46" spans="1:27" ht="47.25">
      <c r="A46" s="110" t="s">
        <v>585</v>
      </c>
      <c r="B46" s="128"/>
      <c r="C46" s="129" t="s">
        <v>224</v>
      </c>
      <c r="D46" s="131" t="s">
        <v>223</v>
      </c>
      <c r="E46" s="128" t="s">
        <v>222</v>
      </c>
      <c r="F46" s="128"/>
      <c r="G46" s="160"/>
      <c r="H46" s="160"/>
      <c r="I46" s="160"/>
      <c r="J46" s="160"/>
      <c r="K46" s="160"/>
      <c r="L46" s="160"/>
      <c r="M46" s="160"/>
      <c r="N46" s="160"/>
      <c r="O46" s="160"/>
      <c r="P46" s="160"/>
      <c r="Q46" s="160"/>
      <c r="R46" s="160"/>
      <c r="S46" s="160"/>
      <c r="T46" s="160"/>
      <c r="U46" s="160"/>
      <c r="V46" s="160"/>
      <c r="W46" s="160"/>
      <c r="X46" s="160"/>
      <c r="Y46" s="160"/>
      <c r="Z46" s="160"/>
      <c r="AA46" s="161"/>
    </row>
    <row r="47" spans="1:27" ht="63">
      <c r="A47" s="110" t="s">
        <v>585</v>
      </c>
      <c r="B47" s="128"/>
      <c r="C47" s="131" t="s">
        <v>281</v>
      </c>
      <c r="D47" s="131" t="s">
        <v>284</v>
      </c>
      <c r="E47" s="128" t="s">
        <v>222</v>
      </c>
      <c r="F47" s="128"/>
      <c r="G47" s="160"/>
      <c r="H47" s="160"/>
      <c r="I47" s="160"/>
      <c r="J47" s="160"/>
      <c r="K47" s="160"/>
      <c r="L47" s="160"/>
      <c r="M47" s="160"/>
      <c r="N47" s="160"/>
      <c r="O47" s="160"/>
      <c r="P47" s="160"/>
      <c r="Q47" s="160"/>
      <c r="R47" s="160"/>
      <c r="S47" s="160"/>
      <c r="T47" s="160"/>
      <c r="U47" s="160"/>
      <c r="V47" s="160"/>
      <c r="W47" s="160"/>
      <c r="X47" s="160"/>
      <c r="Y47" s="160"/>
      <c r="Z47" s="160"/>
      <c r="AA47" s="161"/>
    </row>
    <row r="48" spans="20:21" ht="15.75">
      <c r="T48" s="111"/>
      <c r="U48" s="110"/>
    </row>
    <row r="49" spans="20:21" ht="15.75">
      <c r="T49" s="111"/>
      <c r="U49" s="110"/>
    </row>
    <row r="50" spans="20:21" ht="15.75">
      <c r="T50" s="111"/>
      <c r="U50" s="110"/>
    </row>
    <row r="51" spans="20:21" ht="15.75">
      <c r="T51" s="111"/>
      <c r="U51" s="110"/>
    </row>
    <row r="52" spans="20:21" ht="15.75">
      <c r="T52" s="111"/>
      <c r="U52" s="110"/>
    </row>
    <row r="53" spans="20:21" ht="15.75">
      <c r="T53" s="111"/>
      <c r="U53" s="110"/>
    </row>
    <row r="54" spans="20:21" ht="15.75">
      <c r="T54" s="111"/>
      <c r="U54" s="110"/>
    </row>
    <row r="55" spans="20:21" ht="15.75">
      <c r="T55" s="111"/>
      <c r="U55" s="110"/>
    </row>
    <row r="56" spans="20:21" ht="15.75">
      <c r="T56" s="111"/>
      <c r="U56" s="110"/>
    </row>
    <row r="57" spans="20:21" ht="15.75">
      <c r="T57" s="111"/>
      <c r="U57" s="110"/>
    </row>
    <row r="58" spans="20:21" ht="15.75">
      <c r="T58" s="111"/>
      <c r="U58" s="110"/>
    </row>
    <row r="59" spans="20:21" ht="15.75">
      <c r="T59" s="111"/>
      <c r="U59" s="110"/>
    </row>
    <row r="60" spans="20:21" ht="15.75">
      <c r="T60" s="111"/>
      <c r="U60" s="110"/>
    </row>
    <row r="61" spans="20:21" ht="15.75">
      <c r="T61" s="111"/>
      <c r="U61" s="110"/>
    </row>
    <row r="62" spans="20:21" ht="15.75">
      <c r="T62" s="111"/>
      <c r="U62" s="110"/>
    </row>
    <row r="63" spans="20:21" ht="15.75">
      <c r="T63" s="111"/>
      <c r="U63" s="110"/>
    </row>
    <row r="64" spans="20:21" ht="15.75">
      <c r="T64" s="111"/>
      <c r="U64" s="110"/>
    </row>
    <row r="65" spans="20:21" ht="15.75">
      <c r="T65" s="111"/>
      <c r="U65" s="110"/>
    </row>
    <row r="66" spans="20:21" ht="15.75">
      <c r="T66" s="111"/>
      <c r="U66" s="110"/>
    </row>
    <row r="67" spans="20:21" ht="15.75">
      <c r="T67" s="111"/>
      <c r="U67" s="110"/>
    </row>
    <row r="68" spans="20:21" ht="15.75">
      <c r="T68" s="111"/>
      <c r="U68" s="110"/>
    </row>
    <row r="69" spans="20:21" ht="15.75">
      <c r="T69" s="111"/>
      <c r="U69" s="110"/>
    </row>
    <row r="70" spans="20:21" ht="15.75">
      <c r="T70" s="111"/>
      <c r="U70" s="110"/>
    </row>
    <row r="71" spans="20:21" ht="15.75">
      <c r="T71" s="111"/>
      <c r="U71" s="110"/>
    </row>
    <row r="72" spans="20:21" ht="15.75">
      <c r="T72" s="111"/>
      <c r="U72" s="110"/>
    </row>
    <row r="73" spans="20:21" ht="15.75">
      <c r="T73" s="111"/>
      <c r="U73" s="110"/>
    </row>
    <row r="74" spans="20:21" ht="15.75">
      <c r="T74" s="111"/>
      <c r="U74" s="110"/>
    </row>
    <row r="75" spans="20:21" ht="15.75">
      <c r="T75" s="111"/>
      <c r="U75" s="110"/>
    </row>
    <row r="76" spans="20:21" ht="15.75">
      <c r="T76" s="111"/>
      <c r="U76" s="110"/>
    </row>
    <row r="77" spans="20:21" ht="15.75">
      <c r="T77" s="111"/>
      <c r="U77" s="110"/>
    </row>
    <row r="78" spans="20:21" ht="15.75">
      <c r="T78" s="111"/>
      <c r="U78" s="110"/>
    </row>
    <row r="79" spans="20:21" ht="15.75">
      <c r="T79" s="111"/>
      <c r="U79" s="110"/>
    </row>
    <row r="80" spans="20:21" ht="15.75">
      <c r="T80" s="111"/>
      <c r="U80" s="110"/>
    </row>
    <row r="81" spans="20:21" ht="15.75">
      <c r="T81" s="111"/>
      <c r="U81" s="110"/>
    </row>
    <row r="82" spans="20:21" ht="15.75">
      <c r="T82" s="111"/>
      <c r="U82" s="110"/>
    </row>
    <row r="83" spans="20:21" ht="15.75">
      <c r="T83" s="111"/>
      <c r="U83" s="110"/>
    </row>
    <row r="84" spans="20:21" ht="15.75">
      <c r="T84" s="111"/>
      <c r="U84" s="110"/>
    </row>
    <row r="85" spans="20:21" ht="15.75">
      <c r="T85" s="111"/>
      <c r="U85" s="110"/>
    </row>
    <row r="86" spans="20:21" ht="15.75">
      <c r="T86" s="111"/>
      <c r="U86" s="110"/>
    </row>
    <row r="87" spans="20:21" ht="15.75">
      <c r="T87" s="111"/>
      <c r="U87" s="110"/>
    </row>
    <row r="88" ht="15.75">
      <c r="U88" s="110"/>
    </row>
  </sheetData>
  <sheetProtection/>
  <mergeCells count="63">
    <mergeCell ref="E9:E11"/>
    <mergeCell ref="F9:F11"/>
    <mergeCell ref="Q10:Q11"/>
    <mergeCell ref="R10:R11"/>
    <mergeCell ref="A2:G2"/>
    <mergeCell ref="B4:G4"/>
    <mergeCell ref="B5:G5"/>
    <mergeCell ref="B6:G6"/>
    <mergeCell ref="B7:G7"/>
    <mergeCell ref="B9:B11"/>
    <mergeCell ref="C9:C11"/>
    <mergeCell ref="D9:D11"/>
    <mergeCell ref="W10:W11"/>
    <mergeCell ref="X10:X11"/>
    <mergeCell ref="G9:AA9"/>
    <mergeCell ref="G10:G11"/>
    <mergeCell ref="H10:H11"/>
    <mergeCell ref="I10:I11"/>
    <mergeCell ref="J10:M10"/>
    <mergeCell ref="N10:N11"/>
    <mergeCell ref="O10:O11"/>
    <mergeCell ref="P10:P11"/>
    <mergeCell ref="Y10:Y11"/>
    <mergeCell ref="AA10:AA11"/>
    <mergeCell ref="B12:B22"/>
    <mergeCell ref="C12:C22"/>
    <mergeCell ref="D12:D22"/>
    <mergeCell ref="E12:E22"/>
    <mergeCell ref="S10:S11"/>
    <mergeCell ref="T10:T11"/>
    <mergeCell ref="U10:U11"/>
    <mergeCell ref="V10:V11"/>
    <mergeCell ref="B24:B25"/>
    <mergeCell ref="C24:C25"/>
    <mergeCell ref="D24:D25"/>
    <mergeCell ref="E24:E25"/>
    <mergeCell ref="G24:G25"/>
    <mergeCell ref="H24:H25"/>
    <mergeCell ref="T24:T25"/>
    <mergeCell ref="U24:U25"/>
    <mergeCell ref="V24:V25"/>
    <mergeCell ref="I24:I25"/>
    <mergeCell ref="K24:K25"/>
    <mergeCell ref="L24:L25"/>
    <mergeCell ref="M24:M25"/>
    <mergeCell ref="N24:N25"/>
    <mergeCell ref="O24:O25"/>
    <mergeCell ref="W24:W25"/>
    <mergeCell ref="X24:X25"/>
    <mergeCell ref="Y24:Y25"/>
    <mergeCell ref="Z24:Z25"/>
    <mergeCell ref="B27:B28"/>
    <mergeCell ref="C27:C28"/>
    <mergeCell ref="D27:D28"/>
    <mergeCell ref="P24:P25"/>
    <mergeCell ref="Q24:Q25"/>
    <mergeCell ref="R24:R25"/>
    <mergeCell ref="B29:B30"/>
    <mergeCell ref="C29:C30"/>
    <mergeCell ref="D29:D30"/>
    <mergeCell ref="B33:B42"/>
    <mergeCell ref="C33:C42"/>
    <mergeCell ref="D33:D42"/>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130" zoomScaleNormal="130" zoomScalePageLayoutView="0" workbookViewId="0" topLeftCell="B2">
      <pane xSplit="1" ySplit="2" topLeftCell="C5" activePane="bottomRight" state="frozen"/>
      <selection pane="topLeft" activeCell="B2" sqref="B2"/>
      <selection pane="topRight" activeCell="C2" sqref="C2"/>
      <selection pane="bottomLeft" activeCell="B5" sqref="B5"/>
      <selection pane="bottomRight" activeCell="B7" sqref="B7"/>
    </sheetView>
  </sheetViews>
  <sheetFormatPr defaultColWidth="9.140625" defaultRowHeight="12.75"/>
  <cols>
    <col min="1" max="1" width="9.140625" style="171" customWidth="1"/>
    <col min="2" max="2" width="50.7109375" style="171" customWidth="1"/>
    <col min="3" max="3" width="38.00390625" style="171" bestFit="1" customWidth="1"/>
    <col min="4" max="14" width="5.7109375" style="171" customWidth="1"/>
    <col min="15" max="15" width="24.421875" style="171" customWidth="1"/>
    <col min="16" max="16384" width="9.140625" style="171" customWidth="1"/>
  </cols>
  <sheetData>
    <row r="1" spans="1:15" ht="19.5" thickBot="1">
      <c r="A1" s="169" t="s">
        <v>285</v>
      </c>
      <c r="B1" s="169"/>
      <c r="C1" s="170"/>
      <c r="D1" s="170"/>
      <c r="E1" s="170"/>
      <c r="F1" s="170"/>
      <c r="G1" s="170"/>
      <c r="H1" s="170"/>
      <c r="I1" s="170"/>
      <c r="J1" s="170"/>
      <c r="K1" s="170"/>
      <c r="L1" s="170"/>
      <c r="M1" s="170"/>
      <c r="N1" s="170"/>
      <c r="O1" s="170"/>
    </row>
    <row r="2" spans="1:15" ht="19.5" thickBot="1">
      <c r="A2" s="172" t="s">
        <v>286</v>
      </c>
      <c r="C2" s="170"/>
      <c r="D2" s="374" t="s">
        <v>584</v>
      </c>
      <c r="E2" s="375"/>
      <c r="F2" s="375"/>
      <c r="G2" s="375"/>
      <c r="H2" s="375"/>
      <c r="I2" s="375"/>
      <c r="J2" s="375"/>
      <c r="K2" s="375"/>
      <c r="L2" s="375"/>
      <c r="M2" s="375"/>
      <c r="N2" s="376"/>
      <c r="O2" s="170"/>
    </row>
    <row r="3" spans="1:15" ht="24.75" customHeight="1" thickBot="1">
      <c r="A3" s="257" t="s">
        <v>724</v>
      </c>
      <c r="B3" s="256"/>
      <c r="C3" s="240" t="s">
        <v>630</v>
      </c>
      <c r="D3" s="240">
        <v>1</v>
      </c>
      <c r="E3" s="240">
        <v>2</v>
      </c>
      <c r="F3" s="240">
        <v>3</v>
      </c>
      <c r="G3" s="240">
        <v>4</v>
      </c>
      <c r="H3" s="240">
        <v>5</v>
      </c>
      <c r="I3" s="240">
        <v>6</v>
      </c>
      <c r="J3" s="240">
        <v>7</v>
      </c>
      <c r="K3" s="240">
        <v>8</v>
      </c>
      <c r="L3" s="240">
        <v>9</v>
      </c>
      <c r="M3" s="240">
        <v>10</v>
      </c>
      <c r="N3" s="239">
        <v>11</v>
      </c>
      <c r="O3" s="239" t="s">
        <v>629</v>
      </c>
    </row>
    <row r="4" spans="1:15" ht="24.75" customHeight="1">
      <c r="A4" s="175" t="s">
        <v>0</v>
      </c>
      <c r="B4" s="238" t="s">
        <v>287</v>
      </c>
      <c r="C4" s="237"/>
      <c r="D4" s="236"/>
      <c r="E4" s="235"/>
      <c r="F4" s="235"/>
      <c r="G4" s="235"/>
      <c r="H4" s="235"/>
      <c r="I4" s="235"/>
      <c r="J4" s="235"/>
      <c r="K4" s="235"/>
      <c r="L4" s="235"/>
      <c r="M4" s="235"/>
      <c r="N4" s="234"/>
      <c r="O4" s="233"/>
    </row>
    <row r="5" spans="1:15" ht="34.5" customHeight="1">
      <c r="A5" s="176" t="s">
        <v>288</v>
      </c>
      <c r="B5" s="177" t="s">
        <v>289</v>
      </c>
      <c r="C5" s="231" t="s">
        <v>621</v>
      </c>
      <c r="D5" s="230"/>
      <c r="E5" s="229"/>
      <c r="F5" s="229"/>
      <c r="G5" s="229"/>
      <c r="H5" s="229"/>
      <c r="I5" s="229"/>
      <c r="J5" s="229"/>
      <c r="K5" s="229"/>
      <c r="L5" s="229"/>
      <c r="M5" s="229"/>
      <c r="N5" s="228"/>
      <c r="O5" s="232" t="s">
        <v>619</v>
      </c>
    </row>
    <row r="6" spans="1:15" ht="34.5" customHeight="1">
      <c r="A6" s="176" t="s">
        <v>290</v>
      </c>
      <c r="B6" s="177" t="s">
        <v>628</v>
      </c>
      <c r="C6" s="231" t="s">
        <v>621</v>
      </c>
      <c r="D6" s="230"/>
      <c r="E6" s="229"/>
      <c r="F6" s="229"/>
      <c r="G6" s="229"/>
      <c r="H6" s="229"/>
      <c r="I6" s="229"/>
      <c r="J6" s="229"/>
      <c r="K6" s="229"/>
      <c r="L6" s="229"/>
      <c r="M6" s="229"/>
      <c r="N6" s="228"/>
      <c r="O6" s="232" t="s">
        <v>619</v>
      </c>
    </row>
    <row r="7" spans="1:15" ht="19.5" customHeight="1">
      <c r="A7" s="176" t="s">
        <v>291</v>
      </c>
      <c r="B7" s="178" t="s">
        <v>627</v>
      </c>
      <c r="C7" s="231" t="s">
        <v>621</v>
      </c>
      <c r="D7" s="230"/>
      <c r="E7" s="229"/>
      <c r="F7" s="229"/>
      <c r="G7" s="229"/>
      <c r="H7" s="229"/>
      <c r="I7" s="229"/>
      <c r="J7" s="229"/>
      <c r="K7" s="229"/>
      <c r="L7" s="229"/>
      <c r="M7" s="229"/>
      <c r="N7" s="228"/>
      <c r="O7" s="227" t="s">
        <v>619</v>
      </c>
    </row>
    <row r="8" spans="1:15" ht="19.5" customHeight="1">
      <c r="A8" s="179" t="s">
        <v>1</v>
      </c>
      <c r="B8" s="174" t="s">
        <v>292</v>
      </c>
      <c r="C8" s="231"/>
      <c r="D8" s="230"/>
      <c r="E8" s="229"/>
      <c r="F8" s="229"/>
      <c r="G8" s="229"/>
      <c r="H8" s="229"/>
      <c r="I8" s="229"/>
      <c r="J8" s="229"/>
      <c r="K8" s="229"/>
      <c r="L8" s="229"/>
      <c r="M8" s="229"/>
      <c r="N8" s="228"/>
      <c r="O8" s="227"/>
    </row>
    <row r="9" spans="1:15" ht="19.5" customHeight="1">
      <c r="A9" s="176" t="s">
        <v>293</v>
      </c>
      <c r="B9" s="178" t="s">
        <v>294</v>
      </c>
      <c r="C9" s="231" t="s">
        <v>625</v>
      </c>
      <c r="D9" s="230" t="s">
        <v>624</v>
      </c>
      <c r="E9" s="229" t="s">
        <v>624</v>
      </c>
      <c r="F9" s="229" t="s">
        <v>624</v>
      </c>
      <c r="G9" s="229" t="s">
        <v>624</v>
      </c>
      <c r="H9" s="229" t="s">
        <v>624</v>
      </c>
      <c r="I9" s="229" t="s">
        <v>624</v>
      </c>
      <c r="J9" s="229" t="s">
        <v>624</v>
      </c>
      <c r="K9" s="229" t="s">
        <v>624</v>
      </c>
      <c r="L9" s="229" t="s">
        <v>624</v>
      </c>
      <c r="M9" s="229" t="s">
        <v>624</v>
      </c>
      <c r="N9" s="228" t="s">
        <v>624</v>
      </c>
      <c r="O9" s="227" t="s">
        <v>623</v>
      </c>
    </row>
    <row r="10" spans="1:19" ht="19.5" customHeight="1">
      <c r="A10" s="176" t="s">
        <v>295</v>
      </c>
      <c r="B10" s="178" t="s">
        <v>296</v>
      </c>
      <c r="C10" s="231" t="s">
        <v>621</v>
      </c>
      <c r="D10" s="230"/>
      <c r="E10" s="229"/>
      <c r="F10" s="229"/>
      <c r="G10" s="229"/>
      <c r="H10" s="229"/>
      <c r="I10" s="229"/>
      <c r="J10" s="229"/>
      <c r="K10" s="229"/>
      <c r="L10" s="229"/>
      <c r="M10" s="229"/>
      <c r="N10" s="228"/>
      <c r="O10" s="227" t="s">
        <v>619</v>
      </c>
      <c r="S10" s="180" t="s">
        <v>286</v>
      </c>
    </row>
    <row r="11" spans="1:15" ht="19.5" customHeight="1">
      <c r="A11" s="176" t="s">
        <v>295</v>
      </c>
      <c r="B11" s="178" t="s">
        <v>297</v>
      </c>
      <c r="C11" s="231" t="s">
        <v>621</v>
      </c>
      <c r="D11" s="230"/>
      <c r="E11" s="229"/>
      <c r="F11" s="229"/>
      <c r="G11" s="229"/>
      <c r="H11" s="229"/>
      <c r="I11" s="229"/>
      <c r="J11" s="229"/>
      <c r="K11" s="229"/>
      <c r="L11" s="229"/>
      <c r="M11" s="229"/>
      <c r="N11" s="228"/>
      <c r="O11" s="227" t="s">
        <v>619</v>
      </c>
    </row>
    <row r="12" spans="1:15" ht="19.5" customHeight="1">
      <c r="A12" s="176" t="s">
        <v>298</v>
      </c>
      <c r="B12" s="178" t="s">
        <v>299</v>
      </c>
      <c r="C12" s="231" t="s">
        <v>626</v>
      </c>
      <c r="D12" s="230" t="s">
        <v>624</v>
      </c>
      <c r="E12" s="229" t="s">
        <v>624</v>
      </c>
      <c r="F12" s="229" t="s">
        <v>624</v>
      </c>
      <c r="G12" s="229" t="s">
        <v>624</v>
      </c>
      <c r="H12" s="229" t="s">
        <v>624</v>
      </c>
      <c r="I12" s="229" t="s">
        <v>624</v>
      </c>
      <c r="J12" s="229" t="s">
        <v>624</v>
      </c>
      <c r="K12" s="229" t="s">
        <v>624</v>
      </c>
      <c r="L12" s="229" t="s">
        <v>624</v>
      </c>
      <c r="M12" s="229" t="s">
        <v>624</v>
      </c>
      <c r="N12" s="228" t="s">
        <v>624</v>
      </c>
      <c r="O12" s="232" t="s">
        <v>619</v>
      </c>
    </row>
    <row r="13" spans="1:15" ht="19.5" customHeight="1">
      <c r="A13" s="176" t="s">
        <v>300</v>
      </c>
      <c r="B13" s="178" t="s">
        <v>583</v>
      </c>
      <c r="C13" s="231" t="s">
        <v>625</v>
      </c>
      <c r="D13" s="230" t="s">
        <v>624</v>
      </c>
      <c r="E13" s="229" t="s">
        <v>624</v>
      </c>
      <c r="F13" s="229" t="s">
        <v>624</v>
      </c>
      <c r="G13" s="229" t="s">
        <v>624</v>
      </c>
      <c r="H13" s="229" t="s">
        <v>624</v>
      </c>
      <c r="I13" s="229" t="s">
        <v>624</v>
      </c>
      <c r="J13" s="229" t="s">
        <v>624</v>
      </c>
      <c r="K13" s="229" t="s">
        <v>624</v>
      </c>
      <c r="L13" s="229" t="s">
        <v>624</v>
      </c>
      <c r="M13" s="229" t="s">
        <v>624</v>
      </c>
      <c r="N13" s="228" t="s">
        <v>624</v>
      </c>
      <c r="O13" s="227" t="s">
        <v>623</v>
      </c>
    </row>
    <row r="14" spans="1:15" ht="19.5" customHeight="1">
      <c r="A14" s="179" t="s">
        <v>2</v>
      </c>
      <c r="B14" s="174" t="s">
        <v>301</v>
      </c>
      <c r="C14" s="231"/>
      <c r="D14" s="230"/>
      <c r="E14" s="229"/>
      <c r="F14" s="229"/>
      <c r="G14" s="229"/>
      <c r="H14" s="229"/>
      <c r="I14" s="229"/>
      <c r="J14" s="229"/>
      <c r="K14" s="229"/>
      <c r="L14" s="229"/>
      <c r="M14" s="229"/>
      <c r="N14" s="228"/>
      <c r="O14" s="227"/>
    </row>
    <row r="15" spans="1:15" ht="19.5" customHeight="1">
      <c r="A15" s="176" t="s">
        <v>302</v>
      </c>
      <c r="B15" s="178" t="s">
        <v>303</v>
      </c>
      <c r="C15" s="231" t="s">
        <v>625</v>
      </c>
      <c r="D15" s="230" t="s">
        <v>624</v>
      </c>
      <c r="E15" s="229" t="s">
        <v>624</v>
      </c>
      <c r="F15" s="229" t="s">
        <v>624</v>
      </c>
      <c r="G15" s="229" t="s">
        <v>624</v>
      </c>
      <c r="H15" s="229" t="s">
        <v>624</v>
      </c>
      <c r="I15" s="229" t="s">
        <v>624</v>
      </c>
      <c r="J15" s="229" t="s">
        <v>624</v>
      </c>
      <c r="K15" s="229" t="s">
        <v>624</v>
      </c>
      <c r="L15" s="229" t="s">
        <v>624</v>
      </c>
      <c r="M15" s="229" t="s">
        <v>624</v>
      </c>
      <c r="N15" s="228" t="s">
        <v>624</v>
      </c>
      <c r="O15" s="227" t="s">
        <v>623</v>
      </c>
    </row>
    <row r="16" spans="1:15" ht="19.5" customHeight="1">
      <c r="A16" s="176" t="s">
        <v>304</v>
      </c>
      <c r="B16" s="178" t="s">
        <v>305</v>
      </c>
      <c r="C16" s="231" t="s">
        <v>625</v>
      </c>
      <c r="D16" s="230" t="s">
        <v>624</v>
      </c>
      <c r="E16" s="229" t="s">
        <v>624</v>
      </c>
      <c r="F16" s="229" t="s">
        <v>624</v>
      </c>
      <c r="G16" s="229" t="s">
        <v>624</v>
      </c>
      <c r="H16" s="229" t="s">
        <v>624</v>
      </c>
      <c r="I16" s="229" t="s">
        <v>624</v>
      </c>
      <c r="J16" s="229" t="s">
        <v>624</v>
      </c>
      <c r="K16" s="229" t="s">
        <v>624</v>
      </c>
      <c r="L16" s="229" t="s">
        <v>624</v>
      </c>
      <c r="M16" s="229" t="s">
        <v>624</v>
      </c>
      <c r="N16" s="228" t="s">
        <v>624</v>
      </c>
      <c r="O16" s="227" t="s">
        <v>623</v>
      </c>
    </row>
    <row r="17" spans="1:15" ht="19.5" customHeight="1">
      <c r="A17" s="176" t="s">
        <v>306</v>
      </c>
      <c r="B17" s="178" t="s">
        <v>307</v>
      </c>
      <c r="C17" s="231" t="s">
        <v>625</v>
      </c>
      <c r="D17" s="230" t="s">
        <v>624</v>
      </c>
      <c r="E17" s="229" t="s">
        <v>624</v>
      </c>
      <c r="F17" s="229" t="s">
        <v>624</v>
      </c>
      <c r="G17" s="229" t="s">
        <v>624</v>
      </c>
      <c r="H17" s="229" t="s">
        <v>624</v>
      </c>
      <c r="I17" s="229" t="s">
        <v>624</v>
      </c>
      <c r="J17" s="229" t="s">
        <v>624</v>
      </c>
      <c r="K17" s="229" t="s">
        <v>624</v>
      </c>
      <c r="L17" s="229" t="s">
        <v>624</v>
      </c>
      <c r="M17" s="229" t="s">
        <v>624</v>
      </c>
      <c r="N17" s="228" t="s">
        <v>624</v>
      </c>
      <c r="O17" s="227" t="s">
        <v>623</v>
      </c>
    </row>
    <row r="18" spans="1:15" ht="19.5" customHeight="1">
      <c r="A18" s="176" t="s">
        <v>308</v>
      </c>
      <c r="B18" s="178" t="s">
        <v>309</v>
      </c>
      <c r="C18" s="231" t="s">
        <v>621</v>
      </c>
      <c r="D18" s="230"/>
      <c r="E18" s="229"/>
      <c r="F18" s="229"/>
      <c r="G18" s="229"/>
      <c r="H18" s="229"/>
      <c r="I18" s="229"/>
      <c r="J18" s="229"/>
      <c r="K18" s="229"/>
      <c r="L18" s="229"/>
      <c r="M18" s="229"/>
      <c r="N18" s="228"/>
      <c r="O18" s="227" t="s">
        <v>619</v>
      </c>
    </row>
    <row r="19" spans="1:15" ht="19.5" customHeight="1">
      <c r="A19" s="176" t="s">
        <v>310</v>
      </c>
      <c r="B19" s="178" t="s">
        <v>622</v>
      </c>
      <c r="C19" s="231" t="s">
        <v>621</v>
      </c>
      <c r="D19" s="230"/>
      <c r="E19" s="229"/>
      <c r="F19" s="229"/>
      <c r="G19" s="229"/>
      <c r="H19" s="229"/>
      <c r="I19" s="229"/>
      <c r="J19" s="229"/>
      <c r="K19" s="229"/>
      <c r="L19" s="229"/>
      <c r="M19" s="229"/>
      <c r="N19" s="228"/>
      <c r="O19" s="227" t="s">
        <v>619</v>
      </c>
    </row>
    <row r="20" spans="1:15" ht="19.5" customHeight="1">
      <c r="A20" s="179" t="s">
        <v>3</v>
      </c>
      <c r="B20" s="174" t="s">
        <v>311</v>
      </c>
      <c r="C20" s="231"/>
      <c r="D20" s="230"/>
      <c r="E20" s="229"/>
      <c r="F20" s="229"/>
      <c r="G20" s="229"/>
      <c r="H20" s="229"/>
      <c r="I20" s="229"/>
      <c r="J20" s="229"/>
      <c r="K20" s="229"/>
      <c r="L20" s="229"/>
      <c r="M20" s="229"/>
      <c r="N20" s="228"/>
      <c r="O20" s="227"/>
    </row>
    <row r="21" spans="1:15" ht="19.5" customHeight="1">
      <c r="A21" s="176" t="s">
        <v>312</v>
      </c>
      <c r="B21" s="178" t="s">
        <v>313</v>
      </c>
      <c r="C21" s="231" t="s">
        <v>621</v>
      </c>
      <c r="D21" s="230"/>
      <c r="E21" s="229"/>
      <c r="F21" s="229"/>
      <c r="G21" s="229"/>
      <c r="H21" s="229"/>
      <c r="I21" s="229"/>
      <c r="J21" s="229"/>
      <c r="K21" s="229"/>
      <c r="L21" s="229"/>
      <c r="M21" s="229"/>
      <c r="N21" s="228"/>
      <c r="O21" s="227" t="s">
        <v>619</v>
      </c>
    </row>
    <row r="22" spans="1:15" ht="19.5" customHeight="1">
      <c r="A22" s="176" t="s">
        <v>314</v>
      </c>
      <c r="B22" s="178" t="s">
        <v>315</v>
      </c>
      <c r="C22" s="231" t="s">
        <v>621</v>
      </c>
      <c r="D22" s="230"/>
      <c r="E22" s="229"/>
      <c r="F22" s="229"/>
      <c r="G22" s="229"/>
      <c r="H22" s="229"/>
      <c r="I22" s="229"/>
      <c r="J22" s="229"/>
      <c r="K22" s="229"/>
      <c r="L22" s="229"/>
      <c r="M22" s="229"/>
      <c r="N22" s="228"/>
      <c r="O22" s="227" t="s">
        <v>619</v>
      </c>
    </row>
    <row r="23" spans="1:15" ht="19.5" customHeight="1" thickBot="1">
      <c r="A23" s="181" t="s">
        <v>316</v>
      </c>
      <c r="B23" s="182" t="s">
        <v>317</v>
      </c>
      <c r="C23" s="226" t="s">
        <v>620</v>
      </c>
      <c r="D23" s="225"/>
      <c r="E23" s="224"/>
      <c r="F23" s="224"/>
      <c r="G23" s="224"/>
      <c r="H23" s="224"/>
      <c r="I23" s="224"/>
      <c r="J23" s="224"/>
      <c r="K23" s="224"/>
      <c r="L23" s="224"/>
      <c r="M23" s="224"/>
      <c r="N23" s="223"/>
      <c r="O23" s="222" t="s">
        <v>619</v>
      </c>
    </row>
    <row r="24" ht="19.5" customHeight="1">
      <c r="B24" s="221" t="s">
        <v>634</v>
      </c>
    </row>
    <row r="25" ht="19.5" customHeight="1">
      <c r="B25" s="183"/>
    </row>
    <row r="26" ht="19.5" customHeight="1">
      <c r="B26" s="183"/>
    </row>
    <row r="27" ht="19.5" customHeight="1">
      <c r="B27" s="183"/>
    </row>
    <row r="28" ht="19.5" customHeight="1">
      <c r="B28" s="183"/>
    </row>
    <row r="29" ht="19.5" customHeight="1">
      <c r="B29" s="183"/>
    </row>
    <row r="30" ht="19.5" customHeight="1">
      <c r="B30" s="183"/>
    </row>
    <row r="31" ht="19.5" customHeight="1">
      <c r="B31" s="183"/>
    </row>
  </sheetData>
  <sheetProtection/>
  <mergeCells count="1">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C5" sqref="C5"/>
    </sheetView>
  </sheetViews>
  <sheetFormatPr defaultColWidth="9.140625" defaultRowHeight="12.75"/>
  <cols>
    <col min="1" max="1" width="9.140625" style="241" customWidth="1"/>
    <col min="2" max="2" width="42.28125" style="241" customWidth="1"/>
    <col min="3" max="4" width="15.7109375" style="241" customWidth="1"/>
    <col min="5" max="5" width="16.57421875" style="241" customWidth="1"/>
    <col min="6" max="6" width="15.00390625" style="241" bestFit="1" customWidth="1"/>
    <col min="7" max="7" width="22.140625" style="241" bestFit="1" customWidth="1"/>
    <col min="8" max="10" width="15.7109375" style="241" customWidth="1"/>
    <col min="11" max="11" width="17.8515625" style="241" customWidth="1"/>
    <col min="12" max="12" width="22.57421875" style="241" customWidth="1"/>
    <col min="13" max="13" width="35.7109375" style="241" bestFit="1" customWidth="1"/>
    <col min="14" max="14" width="17.7109375" style="241" customWidth="1"/>
    <col min="15" max="16384" width="9.140625" style="241" customWidth="1"/>
  </cols>
  <sheetData>
    <row r="1" spans="1:14" ht="18.75">
      <c r="A1" s="206" t="s">
        <v>285</v>
      </c>
      <c r="B1" s="207"/>
      <c r="C1" s="185"/>
      <c r="D1" s="185"/>
      <c r="E1" s="185"/>
      <c r="F1" s="185"/>
      <c r="G1" s="185"/>
      <c r="H1" s="185"/>
      <c r="I1" s="185"/>
      <c r="J1" s="185"/>
      <c r="K1" s="185"/>
      <c r="L1" s="185"/>
      <c r="M1" s="185"/>
      <c r="N1" s="185"/>
    </row>
    <row r="2" spans="1:14" ht="21.75" customHeight="1">
      <c r="A2" s="184" t="s">
        <v>286</v>
      </c>
      <c r="B2" s="184" t="s">
        <v>588</v>
      </c>
      <c r="C2" s="185"/>
      <c r="D2" s="185"/>
      <c r="E2" s="185"/>
      <c r="F2" s="185"/>
      <c r="G2" s="185"/>
      <c r="H2" s="185"/>
      <c r="I2" s="185"/>
      <c r="J2" s="185"/>
      <c r="K2" s="185"/>
      <c r="L2" s="185"/>
      <c r="M2" s="185"/>
      <c r="N2" s="185"/>
    </row>
    <row r="3" spans="1:14" ht="24.75" customHeight="1" thickBot="1">
      <c r="A3" s="173"/>
      <c r="B3" s="186" t="s">
        <v>589</v>
      </c>
      <c r="C3" s="377" t="s">
        <v>590</v>
      </c>
      <c r="D3" s="377"/>
      <c r="E3" s="377"/>
      <c r="F3" s="377"/>
      <c r="G3" s="377"/>
      <c r="H3" s="377"/>
      <c r="I3" s="377"/>
      <c r="J3" s="377"/>
      <c r="K3" s="377"/>
      <c r="L3" s="377"/>
      <c r="M3" s="377"/>
      <c r="N3" s="377"/>
    </row>
    <row r="4" spans="1:14" ht="15.75" customHeight="1">
      <c r="A4" s="208" t="s">
        <v>286</v>
      </c>
      <c r="B4" s="187"/>
      <c r="C4" s="188">
        <v>1</v>
      </c>
      <c r="D4" s="188">
        <v>2</v>
      </c>
      <c r="E4" s="188">
        <v>3</v>
      </c>
      <c r="F4" s="188">
        <v>4</v>
      </c>
      <c r="G4" s="188">
        <v>5</v>
      </c>
      <c r="H4" s="188">
        <v>6</v>
      </c>
      <c r="I4" s="188">
        <v>7</v>
      </c>
      <c r="J4" s="188">
        <v>8</v>
      </c>
      <c r="K4" s="242">
        <v>9</v>
      </c>
      <c r="L4" s="188">
        <v>10</v>
      </c>
      <c r="M4" s="188"/>
      <c r="N4" s="188">
        <v>11</v>
      </c>
    </row>
    <row r="5" spans="1:14" ht="90.75" customHeight="1" thickBot="1">
      <c r="A5" s="209"/>
      <c r="B5" s="216"/>
      <c r="C5" s="189" t="s">
        <v>723</v>
      </c>
      <c r="D5" s="189" t="s">
        <v>245</v>
      </c>
      <c r="E5" s="189" t="s">
        <v>243</v>
      </c>
      <c r="F5" s="189" t="s">
        <v>241</v>
      </c>
      <c r="G5" s="189" t="s">
        <v>238</v>
      </c>
      <c r="H5" s="189" t="s">
        <v>659</v>
      </c>
      <c r="I5" s="189" t="s">
        <v>235</v>
      </c>
      <c r="J5" s="189" t="s">
        <v>233</v>
      </c>
      <c r="K5" s="243" t="s">
        <v>660</v>
      </c>
      <c r="L5" s="189" t="s">
        <v>227</v>
      </c>
      <c r="M5" s="189"/>
      <c r="N5" s="189" t="s">
        <v>282</v>
      </c>
    </row>
    <row r="6" spans="1:14" s="8" customFormat="1" ht="42" customHeight="1">
      <c r="A6" s="210"/>
      <c r="B6" s="190" t="s">
        <v>591</v>
      </c>
      <c r="C6" s="189"/>
      <c r="D6" s="189"/>
      <c r="E6" s="189"/>
      <c r="F6" s="189"/>
      <c r="G6" s="220"/>
      <c r="H6" s="189"/>
      <c r="I6" s="189"/>
      <c r="J6" s="189"/>
      <c r="K6" s="243"/>
      <c r="L6" s="189"/>
      <c r="M6" s="189"/>
      <c r="N6" s="189"/>
    </row>
    <row r="7" spans="1:14" ht="30">
      <c r="A7" s="211"/>
      <c r="B7" s="192" t="s">
        <v>592</v>
      </c>
      <c r="C7" s="215" t="s">
        <v>631</v>
      </c>
      <c r="D7" s="193"/>
      <c r="E7" s="215" t="s">
        <v>661</v>
      </c>
      <c r="F7" s="193"/>
      <c r="G7" s="215" t="s">
        <v>594</v>
      </c>
      <c r="H7" s="215" t="s">
        <v>662</v>
      </c>
      <c r="I7" s="193"/>
      <c r="J7" s="193"/>
      <c r="K7" s="244" t="s">
        <v>595</v>
      </c>
      <c r="L7" s="193" t="s">
        <v>593</v>
      </c>
      <c r="M7" s="193"/>
      <c r="N7" s="215" t="s">
        <v>663</v>
      </c>
    </row>
    <row r="8" spans="1:14" ht="19.5" customHeight="1">
      <c r="A8" s="212"/>
      <c r="B8" s="195" t="s">
        <v>596</v>
      </c>
      <c r="C8" s="196">
        <v>0.177</v>
      </c>
      <c r="D8" s="191"/>
      <c r="E8" s="196">
        <v>0.068</v>
      </c>
      <c r="F8" s="191"/>
      <c r="G8" s="24"/>
      <c r="H8" s="197">
        <v>0.93</v>
      </c>
      <c r="I8" s="191"/>
      <c r="J8" s="191"/>
      <c r="K8" s="245">
        <v>0.325</v>
      </c>
      <c r="L8" s="191"/>
      <c r="M8" s="191"/>
      <c r="N8" s="191"/>
    </row>
    <row r="9" spans="1:14" ht="19.5" customHeight="1">
      <c r="A9" s="212"/>
      <c r="B9" s="246" t="s">
        <v>664</v>
      </c>
      <c r="C9" s="247">
        <v>0.38</v>
      </c>
      <c r="D9" s="191"/>
      <c r="E9" s="248">
        <v>0.887</v>
      </c>
      <c r="F9" s="191"/>
      <c r="H9" s="196">
        <v>0.984</v>
      </c>
      <c r="I9" s="191"/>
      <c r="J9" s="191"/>
      <c r="K9" s="245">
        <v>0.879</v>
      </c>
      <c r="L9" s="191"/>
      <c r="M9" s="191"/>
      <c r="N9" s="191"/>
    </row>
    <row r="10" spans="1:14" ht="19.5" customHeight="1">
      <c r="A10" s="212"/>
      <c r="B10" s="195" t="s">
        <v>665</v>
      </c>
      <c r="C10" s="198">
        <f>1*(C8/C9)*8760</f>
        <v>4080.3157894736837</v>
      </c>
      <c r="D10" s="191"/>
      <c r="E10" s="198">
        <f>1*(E8/E9)*8760</f>
        <v>671.567080045096</v>
      </c>
      <c r="F10" s="191"/>
      <c r="G10" s="191"/>
      <c r="H10" s="198">
        <f>1*(H8/H9)*8760</f>
        <v>8279.268292682927</v>
      </c>
      <c r="I10" s="191"/>
      <c r="J10" s="191"/>
      <c r="K10" s="198">
        <f>1*(K8/K9)*8760</f>
        <v>3238.9078498293516</v>
      </c>
      <c r="L10" s="191"/>
      <c r="M10" s="191"/>
      <c r="N10" s="191"/>
    </row>
    <row r="11" spans="1:14" ht="19.5" customHeight="1">
      <c r="A11" s="212"/>
      <c r="B11" s="199" t="s">
        <v>597</v>
      </c>
      <c r="C11" s="200">
        <v>222.75</v>
      </c>
      <c r="D11" s="191"/>
      <c r="E11" s="200">
        <v>-1.86</v>
      </c>
      <c r="F11" s="191"/>
      <c r="G11" s="191"/>
      <c r="H11" s="200">
        <f>235000000/(20.1*10^6)</f>
        <v>11.691542288557214</v>
      </c>
      <c r="I11" s="191"/>
      <c r="J11" s="191"/>
      <c r="K11" s="203">
        <v>1.25</v>
      </c>
      <c r="L11" s="191"/>
      <c r="M11" s="191"/>
      <c r="N11" s="191"/>
    </row>
    <row r="12" spans="1:14" ht="19.5" customHeight="1">
      <c r="A12" s="212"/>
      <c r="B12" s="199" t="s">
        <v>598</v>
      </c>
      <c r="C12" s="201">
        <f>C10*C11</f>
        <v>908890.342105263</v>
      </c>
      <c r="D12" s="191"/>
      <c r="E12" s="201">
        <f>E10*E11</f>
        <v>-1249.1147688838785</v>
      </c>
      <c r="F12" s="191"/>
      <c r="G12" s="191"/>
      <c r="H12" s="201">
        <f>H10*H11</f>
        <v>96797.41536221333</v>
      </c>
      <c r="I12" s="191"/>
      <c r="J12" s="191"/>
      <c r="K12" s="249">
        <f>K10*K11</f>
        <v>4048.6348122866893</v>
      </c>
      <c r="L12" s="191"/>
      <c r="M12" s="191"/>
      <c r="N12" s="191"/>
    </row>
    <row r="13" spans="1:14" ht="19.5" customHeight="1">
      <c r="A13" s="213"/>
      <c r="B13" s="199" t="s">
        <v>599</v>
      </c>
      <c r="C13" s="202">
        <f>C12/365</f>
        <v>2490.1105263157892</v>
      </c>
      <c r="D13" s="200"/>
      <c r="E13" s="202">
        <f>E12/365</f>
        <v>-3.4222322435174752</v>
      </c>
      <c r="F13" s="191"/>
      <c r="G13" s="191"/>
      <c r="H13" s="202">
        <f>H12/365</f>
        <v>265.19839825263927</v>
      </c>
      <c r="I13" s="191"/>
      <c r="J13" s="191"/>
      <c r="K13" s="204">
        <f>K12/365</f>
        <v>11.092150170648464</v>
      </c>
      <c r="L13" s="191"/>
      <c r="M13" s="191"/>
      <c r="N13" s="191"/>
    </row>
    <row r="14" spans="1:14" ht="19.5" customHeight="1">
      <c r="A14" s="212"/>
      <c r="B14" s="190" t="s">
        <v>600</v>
      </c>
      <c r="C14" s="191"/>
      <c r="D14" s="191"/>
      <c r="E14" s="191"/>
      <c r="F14" s="191"/>
      <c r="G14" s="191"/>
      <c r="H14" s="200"/>
      <c r="I14" s="191"/>
      <c r="J14" s="191"/>
      <c r="K14" s="250"/>
      <c r="L14" s="191"/>
      <c r="M14" s="191"/>
      <c r="N14" s="191"/>
    </row>
    <row r="15" spans="1:14" ht="30">
      <c r="A15" s="212"/>
      <c r="B15" s="192" t="s">
        <v>592</v>
      </c>
      <c r="C15" s="215" t="s">
        <v>633</v>
      </c>
      <c r="D15" s="191"/>
      <c r="E15" s="215" t="s">
        <v>666</v>
      </c>
      <c r="F15" s="191"/>
      <c r="G15" s="191"/>
      <c r="H15" s="215"/>
      <c r="I15" s="191"/>
      <c r="J15" s="191"/>
      <c r="K15" s="251" t="s">
        <v>667</v>
      </c>
      <c r="L15" s="191"/>
      <c r="M15" s="191"/>
      <c r="N15" s="215" t="s">
        <v>668</v>
      </c>
    </row>
    <row r="16" spans="1:18" ht="19.5" customHeight="1">
      <c r="A16" s="212"/>
      <c r="B16" s="195" t="s">
        <v>596</v>
      </c>
      <c r="C16" s="197">
        <v>0.28</v>
      </c>
      <c r="D16" s="191"/>
      <c r="E16" s="197">
        <v>0.62</v>
      </c>
      <c r="F16" s="191"/>
      <c r="G16" s="191"/>
      <c r="H16" s="197"/>
      <c r="I16" s="191"/>
      <c r="J16" s="191"/>
      <c r="K16" s="245">
        <v>0.325</v>
      </c>
      <c r="L16" s="191"/>
      <c r="M16" s="191"/>
      <c r="N16" s="202"/>
      <c r="O16" s="217"/>
      <c r="R16" s="214" t="s">
        <v>286</v>
      </c>
    </row>
    <row r="17" spans="1:18" ht="19.5" customHeight="1">
      <c r="A17" s="212"/>
      <c r="B17" s="246" t="s">
        <v>669</v>
      </c>
      <c r="C17" s="197">
        <v>0.15</v>
      </c>
      <c r="D17" s="191"/>
      <c r="E17" s="245">
        <v>0.957</v>
      </c>
      <c r="F17" s="191"/>
      <c r="G17" s="191"/>
      <c r="H17" s="197"/>
      <c r="I17" s="191"/>
      <c r="J17" s="191"/>
      <c r="K17" s="245">
        <v>0.879</v>
      </c>
      <c r="L17" s="191"/>
      <c r="M17" s="191"/>
      <c r="N17" s="202"/>
      <c r="O17" s="217"/>
      <c r="R17" s="214"/>
    </row>
    <row r="18" spans="1:14" ht="19.5" customHeight="1">
      <c r="A18" s="212"/>
      <c r="B18" s="195" t="s">
        <v>665</v>
      </c>
      <c r="C18" s="198">
        <f>1*(C16/C17)*8760</f>
        <v>16352.000000000002</v>
      </c>
      <c r="D18" s="191"/>
      <c r="E18" s="198">
        <f>1*(E16/E17)*8760</f>
        <v>5675.235109717868</v>
      </c>
      <c r="F18" s="191"/>
      <c r="G18" s="191"/>
      <c r="H18" s="198"/>
      <c r="I18" s="191"/>
      <c r="J18" s="191"/>
      <c r="K18" s="198">
        <f>1*(K16/K17)*8760</f>
        <v>3238.9078498293516</v>
      </c>
      <c r="L18" s="191"/>
      <c r="M18" s="218" t="s">
        <v>670</v>
      </c>
      <c r="N18" s="202">
        <f>(431.64*1000)/365</f>
        <v>1182.5753424657535</v>
      </c>
    </row>
    <row r="19" spans="1:14" ht="19.5" customHeight="1">
      <c r="A19" s="212"/>
      <c r="B19" s="199" t="s">
        <v>597</v>
      </c>
      <c r="C19" s="200">
        <v>6.19</v>
      </c>
      <c r="D19" s="191"/>
      <c r="E19" s="200">
        <v>-1.86</v>
      </c>
      <c r="F19" s="191"/>
      <c r="G19" s="191"/>
      <c r="H19" s="200"/>
      <c r="I19" s="191"/>
      <c r="J19" s="191"/>
      <c r="K19" s="203">
        <v>0.82</v>
      </c>
      <c r="L19" s="191"/>
      <c r="M19" s="191" t="s">
        <v>617</v>
      </c>
      <c r="N19" s="197">
        <v>0.25</v>
      </c>
    </row>
    <row r="20" spans="1:14" ht="19.5" customHeight="1">
      <c r="A20" s="212"/>
      <c r="B20" s="199" t="s">
        <v>598</v>
      </c>
      <c r="C20" s="201">
        <f>C18*C19</f>
        <v>101218.88000000002</v>
      </c>
      <c r="D20" s="191"/>
      <c r="E20" s="201">
        <f>E18*E19</f>
        <v>-10555.937304075234</v>
      </c>
      <c r="F20" s="191"/>
      <c r="G20" s="191"/>
      <c r="H20" s="201"/>
      <c r="I20" s="191"/>
      <c r="J20" s="191"/>
      <c r="K20" s="249">
        <f>K18*K19</f>
        <v>2655.904436860068</v>
      </c>
      <c r="L20" s="191"/>
      <c r="M20" s="191" t="s">
        <v>598</v>
      </c>
      <c r="N20" s="202">
        <f>N18*N19*365</f>
        <v>107910</v>
      </c>
    </row>
    <row r="21" spans="1:14" ht="19.5" customHeight="1">
      <c r="A21" s="213"/>
      <c r="B21" s="199" t="s">
        <v>599</v>
      </c>
      <c r="C21" s="202">
        <f>C20/365</f>
        <v>277.31200000000007</v>
      </c>
      <c r="D21" s="200"/>
      <c r="E21" s="202">
        <f>E20/365</f>
        <v>-28.920376175548586</v>
      </c>
      <c r="F21" s="191"/>
      <c r="G21" s="191"/>
      <c r="H21" s="202"/>
      <c r="I21" s="191"/>
      <c r="J21" s="191"/>
      <c r="K21" s="204">
        <f>K20/365</f>
        <v>7.2764505119453915</v>
      </c>
      <c r="L21" s="191"/>
      <c r="M21" s="191" t="s">
        <v>599</v>
      </c>
      <c r="N21" s="219">
        <f>N18*N19</f>
        <v>295.64383561643837</v>
      </c>
    </row>
    <row r="22" spans="1:14" ht="19.5" customHeight="1">
      <c r="A22" s="212"/>
      <c r="B22" s="190" t="s">
        <v>601</v>
      </c>
      <c r="D22" s="191"/>
      <c r="E22" s="191"/>
      <c r="F22" s="191"/>
      <c r="G22" s="191"/>
      <c r="H22" s="191"/>
      <c r="I22" s="191"/>
      <c r="J22" s="191"/>
      <c r="K22" s="250"/>
      <c r="L22" s="191"/>
      <c r="M22" s="191"/>
      <c r="N22" s="191"/>
    </row>
    <row r="23" spans="1:14" ht="30">
      <c r="A23" s="212"/>
      <c r="B23" s="192" t="s">
        <v>592</v>
      </c>
      <c r="C23" s="215" t="s">
        <v>632</v>
      </c>
      <c r="D23" s="191"/>
      <c r="E23" s="215" t="s">
        <v>671</v>
      </c>
      <c r="F23" s="191"/>
      <c r="G23" s="191"/>
      <c r="H23" s="191"/>
      <c r="I23" s="191"/>
      <c r="J23" s="191"/>
      <c r="K23" s="244" t="s">
        <v>602</v>
      </c>
      <c r="L23" s="191"/>
      <c r="M23" s="191"/>
      <c r="N23" s="191"/>
    </row>
    <row r="24" spans="1:14" ht="19.5" customHeight="1">
      <c r="A24" s="212"/>
      <c r="B24" s="195" t="s">
        <v>596</v>
      </c>
      <c r="C24" s="196">
        <v>0.177</v>
      </c>
      <c r="D24" s="191"/>
      <c r="E24" s="196">
        <v>0.325</v>
      </c>
      <c r="F24" s="191"/>
      <c r="G24" s="191"/>
      <c r="H24" s="191"/>
      <c r="I24" s="191"/>
      <c r="J24" s="191"/>
      <c r="K24" s="245">
        <v>0.325</v>
      </c>
      <c r="L24" s="191"/>
      <c r="M24" s="191"/>
      <c r="N24" s="191"/>
    </row>
    <row r="25" spans="1:14" ht="19.5" customHeight="1">
      <c r="A25" s="212"/>
      <c r="B25" s="246" t="s">
        <v>669</v>
      </c>
      <c r="C25" s="197">
        <v>0.38</v>
      </c>
      <c r="D25" s="191"/>
      <c r="E25" s="245">
        <v>0.879</v>
      </c>
      <c r="F25" s="191"/>
      <c r="G25" s="191"/>
      <c r="H25" s="191"/>
      <c r="I25" s="191"/>
      <c r="J25" s="191"/>
      <c r="K25" s="245">
        <v>0.879</v>
      </c>
      <c r="L25" s="191"/>
      <c r="M25" s="191"/>
      <c r="N25" s="191"/>
    </row>
    <row r="26" spans="1:14" ht="19.5" customHeight="1">
      <c r="A26" s="212"/>
      <c r="B26" s="195" t="s">
        <v>665</v>
      </c>
      <c r="C26" s="198">
        <f>1*(C24/C25)*8760</f>
        <v>4080.3157894736837</v>
      </c>
      <c r="D26" s="191"/>
      <c r="E26" s="198">
        <f>1*(E24/E25)*8760</f>
        <v>3238.9078498293516</v>
      </c>
      <c r="F26" s="191"/>
      <c r="G26" s="191"/>
      <c r="H26" s="191"/>
      <c r="I26" s="191"/>
      <c r="J26" s="191"/>
      <c r="K26" s="198">
        <f>1*(K24/K25)*8760</f>
        <v>3238.9078498293516</v>
      </c>
      <c r="L26" s="191"/>
      <c r="M26" s="191"/>
      <c r="N26" s="191"/>
    </row>
    <row r="27" spans="1:14" ht="19.5" customHeight="1">
      <c r="A27" s="212"/>
      <c r="B27" s="199" t="s">
        <v>597</v>
      </c>
      <c r="C27" s="200">
        <v>5.88</v>
      </c>
      <c r="D27" s="191"/>
      <c r="E27" s="200">
        <v>-1.86</v>
      </c>
      <c r="F27" s="191"/>
      <c r="G27" s="191"/>
      <c r="H27" s="191"/>
      <c r="I27" s="191"/>
      <c r="J27" s="191"/>
      <c r="K27" s="203">
        <v>1.34</v>
      </c>
      <c r="L27" s="191"/>
      <c r="M27" s="191"/>
      <c r="N27" s="191"/>
    </row>
    <row r="28" spans="1:14" ht="19.5" customHeight="1">
      <c r="A28" s="212"/>
      <c r="B28" s="199" t="s">
        <v>598</v>
      </c>
      <c r="C28" s="201">
        <f>C26*C27</f>
        <v>23992.25684210526</v>
      </c>
      <c r="D28" s="191"/>
      <c r="E28" s="201">
        <f>E26*E27</f>
        <v>-6024.368600682595</v>
      </c>
      <c r="F28" s="191"/>
      <c r="G28" s="191"/>
      <c r="H28" s="191"/>
      <c r="I28" s="191"/>
      <c r="J28" s="191"/>
      <c r="K28" s="249">
        <f>K26*K27</f>
        <v>4340.136518771332</v>
      </c>
      <c r="L28" s="191"/>
      <c r="M28" s="191"/>
      <c r="N28" s="191"/>
    </row>
    <row r="29" spans="1:14" ht="19.5" customHeight="1">
      <c r="A29" s="213"/>
      <c r="B29" s="199" t="s">
        <v>599</v>
      </c>
      <c r="C29" s="202">
        <f>C28/365</f>
        <v>65.73221052631578</v>
      </c>
      <c r="D29" s="191"/>
      <c r="E29" s="202">
        <f>E28/365</f>
        <v>-16.505119453924916</v>
      </c>
      <c r="F29" s="191"/>
      <c r="G29" s="191"/>
      <c r="H29" s="191"/>
      <c r="I29" s="191"/>
      <c r="J29" s="191"/>
      <c r="K29" s="204">
        <f>K28/365</f>
        <v>11.890784982935156</v>
      </c>
      <c r="L29" s="191"/>
      <c r="M29" s="191"/>
      <c r="N29" s="191"/>
    </row>
    <row r="30" spans="2:14" ht="19.5" customHeight="1">
      <c r="B30" s="190" t="s">
        <v>603</v>
      </c>
      <c r="D30" s="191"/>
      <c r="E30" s="191"/>
      <c r="F30" s="191"/>
      <c r="G30" s="191"/>
      <c r="H30" s="191"/>
      <c r="I30" s="191"/>
      <c r="J30" s="191"/>
      <c r="K30" s="250"/>
      <c r="L30" s="191"/>
      <c r="M30" s="191"/>
      <c r="N30" s="191"/>
    </row>
    <row r="31" spans="2:14" ht="30">
      <c r="B31" s="192" t="s">
        <v>592</v>
      </c>
      <c r="C31" s="215" t="s">
        <v>672</v>
      </c>
      <c r="D31" s="191"/>
      <c r="E31" s="215" t="s">
        <v>673</v>
      </c>
      <c r="F31" s="191"/>
      <c r="G31" s="191"/>
      <c r="H31" s="191"/>
      <c r="I31" s="191"/>
      <c r="J31" s="191"/>
      <c r="K31" s="250"/>
      <c r="L31" s="191"/>
      <c r="M31" s="191"/>
      <c r="N31" s="191"/>
    </row>
    <row r="32" spans="2:14" ht="19.5" customHeight="1">
      <c r="B32" s="195" t="s">
        <v>596</v>
      </c>
      <c r="C32" s="197">
        <v>0.28</v>
      </c>
      <c r="D32" s="191"/>
      <c r="E32" s="196">
        <v>0.169</v>
      </c>
      <c r="F32" s="191"/>
      <c r="G32" s="191"/>
      <c r="H32" s="191"/>
      <c r="I32" s="191"/>
      <c r="J32" s="191"/>
      <c r="K32" s="250"/>
      <c r="L32" s="191"/>
      <c r="M32" s="191"/>
      <c r="N32" s="191"/>
    </row>
    <row r="33" spans="2:14" ht="19.5" customHeight="1">
      <c r="B33" s="246" t="s">
        <v>669</v>
      </c>
      <c r="C33" s="197">
        <v>0.15</v>
      </c>
      <c r="D33" s="191"/>
      <c r="E33" s="245">
        <v>0.939</v>
      </c>
      <c r="F33" s="191"/>
      <c r="G33" s="191"/>
      <c r="H33" s="191"/>
      <c r="I33" s="191"/>
      <c r="J33" s="191"/>
      <c r="K33" s="250"/>
      <c r="L33" s="191"/>
      <c r="M33" s="191"/>
      <c r="N33" s="191"/>
    </row>
    <row r="34" spans="2:14" ht="19.5" customHeight="1">
      <c r="B34" s="195" t="s">
        <v>665</v>
      </c>
      <c r="C34" s="198">
        <f>1*(C32/C33)*8760</f>
        <v>16352.000000000002</v>
      </c>
      <c r="D34" s="191"/>
      <c r="E34" s="198">
        <f>1*(E32/E33)*8760</f>
        <v>1576.6134185303515</v>
      </c>
      <c r="F34" s="191"/>
      <c r="G34" s="191"/>
      <c r="H34" s="191"/>
      <c r="I34" s="191"/>
      <c r="J34" s="191"/>
      <c r="K34" s="250"/>
      <c r="L34" s="191"/>
      <c r="M34" s="191"/>
      <c r="N34" s="191"/>
    </row>
    <row r="35" spans="2:14" ht="19.5" customHeight="1">
      <c r="B35" s="199" t="s">
        <v>597</v>
      </c>
      <c r="C35" s="203">
        <v>0.88</v>
      </c>
      <c r="D35" s="191"/>
      <c r="E35" s="200">
        <v>-1.86</v>
      </c>
      <c r="F35" s="191"/>
      <c r="G35" s="191"/>
      <c r="H35" s="191"/>
      <c r="I35" s="191"/>
      <c r="J35" s="191"/>
      <c r="K35" s="250"/>
      <c r="L35" s="191"/>
      <c r="M35" s="191"/>
      <c r="N35" s="191"/>
    </row>
    <row r="36" spans="2:14" ht="19.5" customHeight="1">
      <c r="B36" s="199" t="s">
        <v>598</v>
      </c>
      <c r="C36" s="201">
        <f>C34*C35</f>
        <v>14389.760000000002</v>
      </c>
      <c r="D36" s="191"/>
      <c r="E36" s="201">
        <f>E34*E35</f>
        <v>-2932.500958466454</v>
      </c>
      <c r="F36" s="191"/>
      <c r="G36" s="191"/>
      <c r="H36" s="191"/>
      <c r="I36" s="191"/>
      <c r="J36" s="191"/>
      <c r="K36" s="250"/>
      <c r="L36" s="191"/>
      <c r="M36" s="191"/>
      <c r="N36" s="191"/>
    </row>
    <row r="37" spans="2:14" ht="19.5" customHeight="1">
      <c r="B37" s="199" t="s">
        <v>599</v>
      </c>
      <c r="C37" s="202">
        <f>C36/365</f>
        <v>39.42400000000001</v>
      </c>
      <c r="D37" s="191"/>
      <c r="E37" s="202">
        <f>E36/365</f>
        <v>-8.034249201277957</v>
      </c>
      <c r="F37" s="191"/>
      <c r="G37" s="191"/>
      <c r="H37" s="191"/>
      <c r="I37" s="191"/>
      <c r="J37" s="191"/>
      <c r="K37" s="250"/>
      <c r="L37" s="191"/>
      <c r="M37" s="191"/>
      <c r="N37" s="191"/>
    </row>
    <row r="38" spans="2:14" ht="19.5" customHeight="1">
      <c r="B38" s="190" t="s">
        <v>604</v>
      </c>
      <c r="D38" s="191"/>
      <c r="E38" s="191"/>
      <c r="F38" s="191"/>
      <c r="G38" s="191"/>
      <c r="H38" s="191"/>
      <c r="I38" s="191"/>
      <c r="J38" s="191"/>
      <c r="K38" s="250"/>
      <c r="L38" s="191"/>
      <c r="M38" s="191"/>
      <c r="N38" s="191"/>
    </row>
    <row r="39" spans="2:14" ht="30">
      <c r="B39" s="192" t="s">
        <v>592</v>
      </c>
      <c r="C39" s="215" t="s">
        <v>674</v>
      </c>
      <c r="D39" s="191"/>
      <c r="E39" s="215" t="s">
        <v>675</v>
      </c>
      <c r="F39" s="191"/>
      <c r="G39" s="191"/>
      <c r="H39" s="191"/>
      <c r="I39" s="191"/>
      <c r="J39" s="191"/>
      <c r="K39" s="250"/>
      <c r="L39" s="191"/>
      <c r="M39" s="191"/>
      <c r="N39" s="191"/>
    </row>
    <row r="40" spans="2:14" ht="15">
      <c r="B40" s="195" t="s">
        <v>596</v>
      </c>
      <c r="C40" s="196">
        <v>0.177</v>
      </c>
      <c r="D40" s="191"/>
      <c r="E40" s="196">
        <v>0.068</v>
      </c>
      <c r="F40" s="191"/>
      <c r="G40" s="191"/>
      <c r="H40" s="191"/>
      <c r="I40" s="191"/>
      <c r="J40" s="191"/>
      <c r="K40" s="250"/>
      <c r="L40" s="191"/>
      <c r="M40" s="191"/>
      <c r="N40" s="191"/>
    </row>
    <row r="41" spans="2:14" ht="15">
      <c r="B41" s="246" t="s">
        <v>669</v>
      </c>
      <c r="C41" s="197">
        <v>0.38</v>
      </c>
      <c r="D41" s="191"/>
      <c r="E41" s="245">
        <v>0.887</v>
      </c>
      <c r="F41" s="191"/>
      <c r="G41" s="191"/>
      <c r="H41" s="191"/>
      <c r="I41" s="191"/>
      <c r="J41" s="191"/>
      <c r="K41" s="250"/>
      <c r="L41" s="191"/>
      <c r="M41" s="191"/>
      <c r="N41" s="191"/>
    </row>
    <row r="42" spans="2:14" ht="15">
      <c r="B42" s="195" t="s">
        <v>665</v>
      </c>
      <c r="C42" s="198">
        <f>1*(C40/C41)*8760</f>
        <v>4080.3157894736837</v>
      </c>
      <c r="D42" s="191"/>
      <c r="E42" s="198">
        <f>1*(E40/E41)*8760</f>
        <v>671.567080045096</v>
      </c>
      <c r="F42" s="191"/>
      <c r="G42" s="191"/>
      <c r="H42" s="191"/>
      <c r="I42" s="191"/>
      <c r="J42" s="191"/>
      <c r="K42" s="250"/>
      <c r="L42" s="191"/>
      <c r="M42" s="191"/>
      <c r="N42" s="191"/>
    </row>
    <row r="43" spans="2:14" ht="15">
      <c r="B43" s="199" t="s">
        <v>597</v>
      </c>
      <c r="C43" s="203">
        <v>480</v>
      </c>
      <c r="D43" s="191"/>
      <c r="E43" s="200">
        <v>-7.5</v>
      </c>
      <c r="F43" s="191"/>
      <c r="G43" s="191"/>
      <c r="H43" s="191"/>
      <c r="I43" s="191"/>
      <c r="J43" s="191"/>
      <c r="K43" s="250"/>
      <c r="L43" s="191"/>
      <c r="M43" s="191"/>
      <c r="N43" s="191"/>
    </row>
    <row r="44" spans="2:14" ht="15">
      <c r="B44" s="199" t="s">
        <v>598</v>
      </c>
      <c r="C44" s="201">
        <f>C42*C43</f>
        <v>1958551.578947368</v>
      </c>
      <c r="D44" s="191"/>
      <c r="E44" s="201">
        <f>E42*E43</f>
        <v>-5036.75310033822</v>
      </c>
      <c r="F44" s="191"/>
      <c r="G44" s="191"/>
      <c r="H44" s="191"/>
      <c r="I44" s="191"/>
      <c r="J44" s="191"/>
      <c r="K44" s="250"/>
      <c r="L44" s="191"/>
      <c r="M44" s="191"/>
      <c r="N44" s="191"/>
    </row>
    <row r="45" spans="2:14" ht="15">
      <c r="B45" s="199" t="s">
        <v>599</v>
      </c>
      <c r="C45" s="204">
        <f>C44/365</f>
        <v>5365.894736842104</v>
      </c>
      <c r="D45" s="191"/>
      <c r="E45" s="202">
        <f>E44/365</f>
        <v>-13.799323562570466</v>
      </c>
      <c r="F45" s="191"/>
      <c r="G45" s="191"/>
      <c r="H45" s="191"/>
      <c r="I45" s="191"/>
      <c r="J45" s="191"/>
      <c r="K45" s="250"/>
      <c r="L45" s="191"/>
      <c r="M45" s="191"/>
      <c r="N45" s="191"/>
    </row>
    <row r="46" spans="2:14" ht="18.75">
      <c r="B46" s="190" t="s">
        <v>605</v>
      </c>
      <c r="D46" s="191"/>
      <c r="E46" s="191"/>
      <c r="F46" s="191"/>
      <c r="G46" s="191"/>
      <c r="H46" s="191"/>
      <c r="I46" s="191"/>
      <c r="J46" s="191"/>
      <c r="K46" s="250"/>
      <c r="L46" s="191"/>
      <c r="M46" s="191"/>
      <c r="N46" s="191"/>
    </row>
    <row r="47" spans="2:14" ht="30">
      <c r="B47" s="192" t="s">
        <v>592</v>
      </c>
      <c r="C47" s="215" t="s">
        <v>676</v>
      </c>
      <c r="D47" s="191"/>
      <c r="E47" s="215" t="s">
        <v>677</v>
      </c>
      <c r="F47" s="191"/>
      <c r="G47" s="191"/>
      <c r="H47" s="191"/>
      <c r="I47" s="191"/>
      <c r="J47" s="191"/>
      <c r="K47" s="250"/>
      <c r="L47" s="191"/>
      <c r="M47" s="191"/>
      <c r="N47" s="191"/>
    </row>
    <row r="48" spans="2:14" ht="15">
      <c r="B48" s="195" t="s">
        <v>596</v>
      </c>
      <c r="C48" s="197">
        <v>0.28</v>
      </c>
      <c r="D48" s="191"/>
      <c r="E48" s="197">
        <v>0.62</v>
      </c>
      <c r="F48" s="191"/>
      <c r="G48" s="191"/>
      <c r="H48" s="191"/>
      <c r="I48" s="191"/>
      <c r="J48" s="191"/>
      <c r="K48" s="250"/>
      <c r="L48" s="191"/>
      <c r="M48" s="191"/>
      <c r="N48" s="191"/>
    </row>
    <row r="49" spans="2:14" ht="15">
      <c r="B49" s="246" t="s">
        <v>669</v>
      </c>
      <c r="C49" s="197">
        <v>0.15</v>
      </c>
      <c r="D49" s="191"/>
      <c r="E49" s="245">
        <v>0.957</v>
      </c>
      <c r="F49" s="191"/>
      <c r="G49" s="191"/>
      <c r="H49" s="191"/>
      <c r="I49" s="191"/>
      <c r="J49" s="191"/>
      <c r="K49" s="250"/>
      <c r="L49" s="191"/>
      <c r="M49" s="191"/>
      <c r="N49" s="191"/>
    </row>
    <row r="50" spans="2:14" ht="15">
      <c r="B50" s="195" t="s">
        <v>665</v>
      </c>
      <c r="C50" s="198">
        <f>1*(C48/C49)*8760</f>
        <v>16352.000000000002</v>
      </c>
      <c r="D50" s="191"/>
      <c r="E50" s="198">
        <f>1*(E48/E49)*8760</f>
        <v>5675.235109717868</v>
      </c>
      <c r="F50" s="191"/>
      <c r="G50" s="191"/>
      <c r="H50" s="191"/>
      <c r="I50" s="191"/>
      <c r="J50" s="191"/>
      <c r="K50" s="250"/>
      <c r="L50" s="191"/>
      <c r="M50" s="191"/>
      <c r="N50" s="191"/>
    </row>
    <row r="51" spans="2:14" ht="15">
      <c r="B51" s="199" t="s">
        <v>597</v>
      </c>
      <c r="C51" s="200">
        <v>2.25</v>
      </c>
      <c r="D51" s="191"/>
      <c r="E51" s="200">
        <v>-7.5</v>
      </c>
      <c r="F51" s="191"/>
      <c r="G51" s="191"/>
      <c r="H51" s="191"/>
      <c r="I51" s="191"/>
      <c r="J51" s="191"/>
      <c r="K51" s="250"/>
      <c r="L51" s="191"/>
      <c r="M51" s="191"/>
      <c r="N51" s="191"/>
    </row>
    <row r="52" spans="2:14" ht="15">
      <c r="B52" s="199" t="s">
        <v>598</v>
      </c>
      <c r="C52" s="201">
        <f>C50*C51</f>
        <v>36792.00000000001</v>
      </c>
      <c r="D52" s="191"/>
      <c r="E52" s="201">
        <f>E50*E51</f>
        <v>-42564.26332288401</v>
      </c>
      <c r="F52" s="191"/>
      <c r="G52" s="191"/>
      <c r="H52" s="191"/>
      <c r="I52" s="191"/>
      <c r="J52" s="191"/>
      <c r="K52" s="250"/>
      <c r="L52" s="191"/>
      <c r="M52" s="191"/>
      <c r="N52" s="191"/>
    </row>
    <row r="53" spans="2:14" ht="15">
      <c r="B53" s="199" t="s">
        <v>599</v>
      </c>
      <c r="C53" s="202">
        <f>C52/365</f>
        <v>100.80000000000003</v>
      </c>
      <c r="D53" s="191"/>
      <c r="E53" s="202">
        <f>E52/365</f>
        <v>-116.61442006269593</v>
      </c>
      <c r="F53" s="191"/>
      <c r="G53" s="191"/>
      <c r="H53" s="191"/>
      <c r="I53" s="191"/>
      <c r="J53" s="191"/>
      <c r="K53" s="250"/>
      <c r="L53" s="191"/>
      <c r="M53" s="191"/>
      <c r="N53" s="191"/>
    </row>
    <row r="54" spans="2:14" ht="18.75">
      <c r="B54" s="190" t="s">
        <v>606</v>
      </c>
      <c r="D54" s="191"/>
      <c r="E54" s="191"/>
      <c r="F54" s="191"/>
      <c r="G54" s="191"/>
      <c r="H54" s="191"/>
      <c r="I54" s="191"/>
      <c r="J54" s="191"/>
      <c r="K54" s="250"/>
      <c r="L54" s="191"/>
      <c r="M54" s="191"/>
      <c r="N54" s="191"/>
    </row>
    <row r="55" spans="2:14" ht="30">
      <c r="B55" s="192" t="s">
        <v>592</v>
      </c>
      <c r="C55" s="215" t="s">
        <v>678</v>
      </c>
      <c r="D55" s="191"/>
      <c r="E55" s="215" t="s">
        <v>679</v>
      </c>
      <c r="F55" s="191"/>
      <c r="G55" s="191"/>
      <c r="H55" s="191"/>
      <c r="I55" s="191"/>
      <c r="J55" s="191"/>
      <c r="K55" s="250"/>
      <c r="L55" s="191"/>
      <c r="M55" s="191"/>
      <c r="N55" s="191"/>
    </row>
    <row r="56" spans="2:14" ht="15">
      <c r="B56" s="195" t="s">
        <v>596</v>
      </c>
      <c r="C56" s="196">
        <v>0.177</v>
      </c>
      <c r="D56" s="191"/>
      <c r="E56" s="196">
        <v>0.325</v>
      </c>
      <c r="F56" s="191"/>
      <c r="G56" s="191"/>
      <c r="H56" s="191"/>
      <c r="I56" s="191"/>
      <c r="J56" s="191"/>
      <c r="K56" s="250"/>
      <c r="L56" s="191"/>
      <c r="M56" s="191"/>
      <c r="N56" s="191"/>
    </row>
    <row r="57" spans="2:14" ht="15">
      <c r="B57" s="246" t="s">
        <v>669</v>
      </c>
      <c r="C57" s="197">
        <v>0.38</v>
      </c>
      <c r="D57" s="191"/>
      <c r="E57" s="245">
        <v>0.879</v>
      </c>
      <c r="F57" s="191"/>
      <c r="G57" s="191"/>
      <c r="H57" s="191"/>
      <c r="I57" s="191"/>
      <c r="J57" s="191"/>
      <c r="K57" s="250"/>
      <c r="L57" s="191"/>
      <c r="M57" s="191"/>
      <c r="N57" s="191"/>
    </row>
    <row r="58" spans="2:14" ht="15">
      <c r="B58" s="195" t="s">
        <v>665</v>
      </c>
      <c r="C58" s="198">
        <f>1*(C56/C57)*8760</f>
        <v>4080.3157894736837</v>
      </c>
      <c r="D58" s="191"/>
      <c r="E58" s="198">
        <f>1*(E56/E57)*8760</f>
        <v>3238.9078498293516</v>
      </c>
      <c r="F58" s="191"/>
      <c r="G58" s="191"/>
      <c r="H58" s="191"/>
      <c r="I58" s="191"/>
      <c r="J58" s="191"/>
      <c r="K58" s="250"/>
      <c r="L58" s="191"/>
      <c r="M58" s="191"/>
      <c r="N58" s="191"/>
    </row>
    <row r="59" spans="2:14" ht="15">
      <c r="B59" s="199" t="s">
        <v>597</v>
      </c>
      <c r="C59" s="200">
        <v>25</v>
      </c>
      <c r="D59" s="191"/>
      <c r="E59" s="200">
        <v>-7.5</v>
      </c>
      <c r="F59" s="191"/>
      <c r="G59" s="191"/>
      <c r="H59" s="191"/>
      <c r="I59" s="191"/>
      <c r="J59" s="191"/>
      <c r="K59" s="250"/>
      <c r="L59" s="191"/>
      <c r="M59" s="191"/>
      <c r="N59" s="191"/>
    </row>
    <row r="60" spans="2:14" ht="15">
      <c r="B60" s="199" t="s">
        <v>598</v>
      </c>
      <c r="C60" s="201">
        <f>C58*C59</f>
        <v>102007.89473684209</v>
      </c>
      <c r="D60" s="191"/>
      <c r="E60" s="201">
        <f>E58*E59</f>
        <v>-24291.808873720136</v>
      </c>
      <c r="F60" s="191"/>
      <c r="G60" s="191"/>
      <c r="H60" s="191"/>
      <c r="I60" s="191"/>
      <c r="J60" s="191"/>
      <c r="K60" s="250"/>
      <c r="L60" s="191"/>
      <c r="M60" s="191"/>
      <c r="N60" s="191"/>
    </row>
    <row r="61" spans="2:14" ht="15">
      <c r="B61" s="199" t="s">
        <v>599</v>
      </c>
      <c r="C61" s="202">
        <f>C60/365</f>
        <v>279.4736842105263</v>
      </c>
      <c r="D61" s="191"/>
      <c r="E61" s="202">
        <f>E60/365</f>
        <v>-66.55290102389078</v>
      </c>
      <c r="F61" s="191"/>
      <c r="G61" s="191"/>
      <c r="H61" s="191"/>
      <c r="I61" s="191"/>
      <c r="J61" s="191"/>
      <c r="K61" s="250"/>
      <c r="L61" s="191"/>
      <c r="M61" s="191"/>
      <c r="N61" s="191"/>
    </row>
    <row r="62" spans="2:14" ht="18.75">
      <c r="B62" s="190" t="s">
        <v>607</v>
      </c>
      <c r="C62" s="191"/>
      <c r="D62" s="191"/>
      <c r="E62" s="191"/>
      <c r="F62" s="191"/>
      <c r="G62" s="191"/>
      <c r="H62" s="191"/>
      <c r="I62" s="191"/>
      <c r="J62" s="191"/>
      <c r="K62" s="250"/>
      <c r="L62" s="191"/>
      <c r="M62" s="191"/>
      <c r="N62" s="191"/>
    </row>
    <row r="63" spans="2:14" ht="30">
      <c r="B63" s="192" t="s">
        <v>592</v>
      </c>
      <c r="C63" s="215" t="s">
        <v>680</v>
      </c>
      <c r="D63" s="191"/>
      <c r="E63" s="215" t="s">
        <v>681</v>
      </c>
      <c r="F63" s="191"/>
      <c r="G63" s="191"/>
      <c r="H63" s="191"/>
      <c r="I63" s="191"/>
      <c r="J63" s="191"/>
      <c r="K63" s="250"/>
      <c r="L63" s="191"/>
      <c r="M63" s="191"/>
      <c r="N63" s="191"/>
    </row>
    <row r="64" spans="2:14" ht="15">
      <c r="B64" s="195" t="s">
        <v>596</v>
      </c>
      <c r="C64" s="197">
        <v>0.28</v>
      </c>
      <c r="D64" s="191"/>
      <c r="E64" s="196">
        <v>0.169</v>
      </c>
      <c r="F64" s="191"/>
      <c r="G64" s="191"/>
      <c r="H64" s="191"/>
      <c r="I64" s="191"/>
      <c r="J64" s="191"/>
      <c r="K64" s="250"/>
      <c r="L64" s="191"/>
      <c r="M64" s="191"/>
      <c r="N64" s="191"/>
    </row>
    <row r="65" spans="2:14" ht="15">
      <c r="B65" s="246" t="s">
        <v>669</v>
      </c>
      <c r="C65" s="197">
        <v>0.15</v>
      </c>
      <c r="D65" s="191"/>
      <c r="E65" s="245">
        <v>0.939</v>
      </c>
      <c r="F65" s="191"/>
      <c r="G65" s="191"/>
      <c r="H65" s="191"/>
      <c r="I65" s="191"/>
      <c r="J65" s="191"/>
      <c r="K65" s="250"/>
      <c r="L65" s="191"/>
      <c r="M65" s="191"/>
      <c r="N65" s="191"/>
    </row>
    <row r="66" spans="2:14" ht="15">
      <c r="B66" s="195" t="s">
        <v>665</v>
      </c>
      <c r="C66" s="198">
        <f>1*(C64/C65)*8760</f>
        <v>16352.000000000002</v>
      </c>
      <c r="D66" s="191"/>
      <c r="E66" s="198">
        <f>1*(E64/E65)*8760</f>
        <v>1576.6134185303515</v>
      </c>
      <c r="F66" s="191"/>
      <c r="G66" s="191"/>
      <c r="H66" s="191"/>
      <c r="I66" s="191"/>
      <c r="J66" s="191"/>
      <c r="K66" s="250"/>
      <c r="L66" s="191"/>
      <c r="M66" s="191"/>
      <c r="N66" s="191"/>
    </row>
    <row r="67" spans="2:14" ht="15">
      <c r="B67" s="199" t="s">
        <v>597</v>
      </c>
      <c r="C67" s="200">
        <v>8</v>
      </c>
      <c r="D67" s="191"/>
      <c r="E67" s="200">
        <v>-7.5</v>
      </c>
      <c r="F67" s="191"/>
      <c r="G67" s="191"/>
      <c r="H67" s="191"/>
      <c r="I67" s="191"/>
      <c r="J67" s="191"/>
      <c r="K67" s="250"/>
      <c r="L67" s="191"/>
      <c r="M67" s="191"/>
      <c r="N67" s="191"/>
    </row>
    <row r="68" spans="2:14" ht="15">
      <c r="B68" s="199" t="s">
        <v>598</v>
      </c>
      <c r="C68" s="201">
        <f>C66*C67</f>
        <v>130816.00000000001</v>
      </c>
      <c r="D68" s="191"/>
      <c r="E68" s="201">
        <f>E66*E67</f>
        <v>-11824.600638977636</v>
      </c>
      <c r="F68" s="191"/>
      <c r="G68" s="191"/>
      <c r="H68" s="191"/>
      <c r="I68" s="191"/>
      <c r="J68" s="191"/>
      <c r="K68" s="250"/>
      <c r="L68" s="191"/>
      <c r="M68" s="191"/>
      <c r="N68" s="191"/>
    </row>
    <row r="69" spans="2:14" ht="15">
      <c r="B69" s="199" t="s">
        <v>599</v>
      </c>
      <c r="C69" s="202">
        <f>C68/365</f>
        <v>358.40000000000003</v>
      </c>
      <c r="D69" s="191"/>
      <c r="E69" s="202">
        <f>E68/365</f>
        <v>-32.3961661341853</v>
      </c>
      <c r="F69" s="191"/>
      <c r="G69" s="191"/>
      <c r="H69" s="191"/>
      <c r="I69" s="191"/>
      <c r="J69" s="191"/>
      <c r="K69" s="250"/>
      <c r="L69" s="191"/>
      <c r="M69" s="191"/>
      <c r="N69" s="191"/>
    </row>
    <row r="70" spans="2:14" ht="18.75">
      <c r="B70" s="190" t="s">
        <v>608</v>
      </c>
      <c r="C70" s="191"/>
      <c r="D70" s="191"/>
      <c r="E70" s="191"/>
      <c r="F70" s="191"/>
      <c r="G70" s="191"/>
      <c r="H70" s="191"/>
      <c r="I70" s="191"/>
      <c r="J70" s="191"/>
      <c r="K70" s="250"/>
      <c r="L70" s="191"/>
      <c r="M70" s="191"/>
      <c r="N70" s="191"/>
    </row>
    <row r="71" spans="2:14" ht="15">
      <c r="B71" s="192" t="s">
        <v>592</v>
      </c>
      <c r="C71" s="215" t="s">
        <v>682</v>
      </c>
      <c r="D71" s="191"/>
      <c r="E71" s="194"/>
      <c r="F71" s="191"/>
      <c r="G71" s="191"/>
      <c r="H71" s="191"/>
      <c r="I71" s="191"/>
      <c r="J71" s="191"/>
      <c r="K71" s="250"/>
      <c r="L71" s="191"/>
      <c r="M71" s="191"/>
      <c r="N71" s="191"/>
    </row>
    <row r="72" spans="2:14" ht="15">
      <c r="B72" s="195" t="s">
        <v>596</v>
      </c>
      <c r="C72" s="196">
        <v>0.864</v>
      </c>
      <c r="D72" s="191"/>
      <c r="E72" s="197"/>
      <c r="F72" s="191"/>
      <c r="G72" s="191"/>
      <c r="H72" s="191"/>
      <c r="I72" s="191"/>
      <c r="J72" s="191"/>
      <c r="K72" s="250"/>
      <c r="L72" s="191"/>
      <c r="M72" s="191"/>
      <c r="N72" s="191"/>
    </row>
    <row r="73" spans="2:14" ht="15">
      <c r="B73" s="246" t="s">
        <v>669</v>
      </c>
      <c r="C73" s="252">
        <v>0.95</v>
      </c>
      <c r="D73" s="191"/>
      <c r="E73" s="197"/>
      <c r="F73" s="191"/>
      <c r="G73" s="191"/>
      <c r="H73" s="191"/>
      <c r="I73" s="191"/>
      <c r="J73" s="191"/>
      <c r="K73" s="250"/>
      <c r="L73" s="191"/>
      <c r="M73" s="191"/>
      <c r="N73" s="191"/>
    </row>
    <row r="74" spans="2:14" ht="15">
      <c r="B74" s="195" t="s">
        <v>665</v>
      </c>
      <c r="C74" s="198">
        <f>1*(C72/C73)*8760</f>
        <v>7966.989473684211</v>
      </c>
      <c r="D74" s="191"/>
      <c r="E74" s="198"/>
      <c r="F74" s="191"/>
      <c r="G74" s="191"/>
      <c r="H74" s="191"/>
      <c r="I74" s="191"/>
      <c r="J74" s="191"/>
      <c r="K74" s="250"/>
      <c r="L74" s="191"/>
      <c r="M74" s="191"/>
      <c r="N74" s="191"/>
    </row>
    <row r="75" spans="2:14" ht="15">
      <c r="B75" s="199" t="s">
        <v>597</v>
      </c>
      <c r="C75" s="200">
        <v>8</v>
      </c>
      <c r="D75" s="191"/>
      <c r="E75" s="200"/>
      <c r="F75" s="191"/>
      <c r="G75" s="191"/>
      <c r="H75" s="191"/>
      <c r="I75" s="191"/>
      <c r="J75" s="191"/>
      <c r="K75" s="250"/>
      <c r="L75" s="191"/>
      <c r="M75" s="191"/>
      <c r="N75" s="191"/>
    </row>
    <row r="76" spans="2:14" ht="15">
      <c r="B76" s="199" t="s">
        <v>598</v>
      </c>
      <c r="C76" s="201">
        <f>C74*C75</f>
        <v>63735.915789473685</v>
      </c>
      <c r="D76" s="191"/>
      <c r="E76" s="201"/>
      <c r="F76" s="191"/>
      <c r="G76" s="191"/>
      <c r="H76" s="191"/>
      <c r="I76" s="191"/>
      <c r="J76" s="191"/>
      <c r="K76" s="250"/>
      <c r="L76" s="191"/>
      <c r="M76" s="191"/>
      <c r="N76" s="191"/>
    </row>
    <row r="77" spans="2:14" ht="15">
      <c r="B77" s="205" t="s">
        <v>599</v>
      </c>
      <c r="C77" s="202">
        <f>C76/365</f>
        <v>174.61894736842106</v>
      </c>
      <c r="D77" s="191"/>
      <c r="E77" s="202"/>
      <c r="F77" s="191"/>
      <c r="G77" s="191"/>
      <c r="H77" s="191"/>
      <c r="I77" s="191"/>
      <c r="J77" s="191"/>
      <c r="K77" s="250"/>
      <c r="L77" s="191"/>
      <c r="M77" s="191"/>
      <c r="N77" s="191"/>
    </row>
    <row r="78" spans="2:14" ht="18.75">
      <c r="B78" s="190" t="s">
        <v>609</v>
      </c>
      <c r="C78" s="191"/>
      <c r="D78" s="191"/>
      <c r="E78" s="191"/>
      <c r="F78" s="191"/>
      <c r="G78" s="191"/>
      <c r="H78" s="191"/>
      <c r="I78" s="191"/>
      <c r="J78" s="191"/>
      <c r="K78" s="250"/>
      <c r="L78" s="191"/>
      <c r="M78" s="191"/>
      <c r="N78" s="191"/>
    </row>
    <row r="79" spans="2:14" ht="31.5" customHeight="1">
      <c r="B79" s="192" t="s">
        <v>592</v>
      </c>
      <c r="C79" s="215" t="s">
        <v>683</v>
      </c>
      <c r="D79" s="191"/>
      <c r="E79" s="194"/>
      <c r="F79" s="191"/>
      <c r="G79" s="191"/>
      <c r="H79" s="191"/>
      <c r="I79" s="191"/>
      <c r="J79" s="191"/>
      <c r="K79" s="250"/>
      <c r="L79" s="191"/>
      <c r="M79" s="191"/>
      <c r="N79" s="191"/>
    </row>
    <row r="80" spans="2:14" ht="15">
      <c r="B80" s="195" t="s">
        <v>596</v>
      </c>
      <c r="C80" s="196">
        <v>0.177</v>
      </c>
      <c r="D80" s="191"/>
      <c r="E80" s="197"/>
      <c r="F80" s="191"/>
      <c r="G80" s="191"/>
      <c r="H80" s="191"/>
      <c r="I80" s="191"/>
      <c r="J80" s="191"/>
      <c r="K80" s="250"/>
      <c r="L80" s="191"/>
      <c r="M80" s="191"/>
      <c r="N80" s="191"/>
    </row>
    <row r="81" spans="2:14" ht="15">
      <c r="B81" s="246" t="s">
        <v>669</v>
      </c>
      <c r="C81" s="197">
        <v>0.38</v>
      </c>
      <c r="D81" s="191"/>
      <c r="E81" s="197"/>
      <c r="F81" s="191"/>
      <c r="G81" s="191"/>
      <c r="H81" s="191"/>
      <c r="I81" s="191"/>
      <c r="J81" s="191"/>
      <c r="K81" s="250"/>
      <c r="L81" s="191"/>
      <c r="M81" s="191"/>
      <c r="N81" s="191"/>
    </row>
    <row r="82" spans="2:14" ht="15">
      <c r="B82" s="195" t="s">
        <v>665</v>
      </c>
      <c r="C82" s="198">
        <f>1*(C80/C81)*8760</f>
        <v>4080.3157894736837</v>
      </c>
      <c r="D82" s="191"/>
      <c r="E82" s="198"/>
      <c r="F82" s="191"/>
      <c r="G82" s="191"/>
      <c r="H82" s="191"/>
      <c r="I82" s="191"/>
      <c r="J82" s="191"/>
      <c r="K82" s="250"/>
      <c r="L82" s="191"/>
      <c r="M82" s="191"/>
      <c r="N82" s="191"/>
    </row>
    <row r="83" spans="2:14" ht="15">
      <c r="B83" s="199" t="s">
        <v>597</v>
      </c>
      <c r="C83" s="200">
        <v>16.5</v>
      </c>
      <c r="D83" s="191"/>
      <c r="E83" s="200"/>
      <c r="F83" s="191"/>
      <c r="G83" s="191"/>
      <c r="H83" s="191"/>
      <c r="I83" s="191"/>
      <c r="J83" s="191"/>
      <c r="K83" s="250"/>
      <c r="L83" s="191"/>
      <c r="M83" s="191"/>
      <c r="N83" s="191"/>
    </row>
    <row r="84" spans="2:14" ht="15">
      <c r="B84" s="199" t="s">
        <v>598</v>
      </c>
      <c r="C84" s="201">
        <f>C82*C83</f>
        <v>67325.21052631579</v>
      </c>
      <c r="D84" s="191"/>
      <c r="E84" s="201"/>
      <c r="F84" s="191"/>
      <c r="G84" s="191"/>
      <c r="H84" s="191"/>
      <c r="I84" s="191"/>
      <c r="J84" s="191"/>
      <c r="K84" s="250"/>
      <c r="L84" s="191"/>
      <c r="M84" s="191"/>
      <c r="N84" s="191"/>
    </row>
    <row r="85" spans="2:14" ht="15">
      <c r="B85" s="205" t="s">
        <v>599</v>
      </c>
      <c r="C85" s="202">
        <f>C84/365</f>
        <v>184.45263157894735</v>
      </c>
      <c r="D85" s="191"/>
      <c r="E85" s="202"/>
      <c r="F85" s="191"/>
      <c r="G85" s="191"/>
      <c r="H85" s="191"/>
      <c r="I85" s="191"/>
      <c r="J85" s="191"/>
      <c r="K85" s="250"/>
      <c r="L85" s="191"/>
      <c r="M85" s="191"/>
      <c r="N85" s="191"/>
    </row>
    <row r="86" spans="2:14" ht="18.75">
      <c r="B86" s="190" t="s">
        <v>616</v>
      </c>
      <c r="C86" s="191"/>
      <c r="D86" s="191"/>
      <c r="E86" s="191"/>
      <c r="F86" s="191"/>
      <c r="G86" s="191"/>
      <c r="H86" s="191"/>
      <c r="I86" s="191"/>
      <c r="J86" s="191"/>
      <c r="K86" s="250"/>
      <c r="L86" s="191"/>
      <c r="M86" s="191"/>
      <c r="N86" s="191"/>
    </row>
    <row r="87" spans="2:14" ht="35.25" customHeight="1">
      <c r="B87" s="192" t="s">
        <v>592</v>
      </c>
      <c r="C87" s="215" t="s">
        <v>684</v>
      </c>
      <c r="D87" s="191"/>
      <c r="E87" s="194"/>
      <c r="F87" s="191"/>
      <c r="G87" s="191"/>
      <c r="H87" s="191"/>
      <c r="I87" s="191"/>
      <c r="J87" s="191"/>
      <c r="K87" s="250"/>
      <c r="L87" s="191"/>
      <c r="M87" s="191"/>
      <c r="N87" s="191"/>
    </row>
    <row r="88" spans="2:14" ht="15">
      <c r="B88" s="195" t="s">
        <v>596</v>
      </c>
      <c r="C88" s="197">
        <v>0.28</v>
      </c>
      <c r="D88" s="191"/>
      <c r="E88" s="197"/>
      <c r="F88" s="191"/>
      <c r="G88" s="191"/>
      <c r="H88" s="191"/>
      <c r="I88" s="191"/>
      <c r="J88" s="191"/>
      <c r="K88" s="250"/>
      <c r="L88" s="191"/>
      <c r="M88" s="191"/>
      <c r="N88" s="191"/>
    </row>
    <row r="89" spans="2:14" ht="15">
      <c r="B89" s="246" t="s">
        <v>669</v>
      </c>
      <c r="C89" s="197">
        <v>0.15</v>
      </c>
      <c r="D89" s="191"/>
      <c r="E89" s="197"/>
      <c r="F89" s="191"/>
      <c r="G89" s="191"/>
      <c r="H89" s="191"/>
      <c r="I89" s="191"/>
      <c r="J89" s="191"/>
      <c r="K89" s="250"/>
      <c r="L89" s="191"/>
      <c r="M89" s="191"/>
      <c r="N89" s="191"/>
    </row>
    <row r="90" spans="2:14" ht="15">
      <c r="B90" s="195" t="s">
        <v>665</v>
      </c>
      <c r="C90" s="198">
        <f>1*(C88/C89)*8760</f>
        <v>16352.000000000002</v>
      </c>
      <c r="D90" s="191"/>
      <c r="E90" s="198"/>
      <c r="F90" s="191"/>
      <c r="G90" s="191"/>
      <c r="H90" s="191"/>
      <c r="I90" s="191"/>
      <c r="J90" s="191"/>
      <c r="K90" s="250"/>
      <c r="L90" s="191"/>
      <c r="M90" s="191"/>
      <c r="N90" s="191"/>
    </row>
    <row r="91" spans="2:14" ht="15">
      <c r="B91" s="199" t="s">
        <v>597</v>
      </c>
      <c r="C91" s="200">
        <v>6.25</v>
      </c>
      <c r="D91" s="191"/>
      <c r="E91" s="200"/>
      <c r="F91" s="191"/>
      <c r="G91" s="191"/>
      <c r="H91" s="191"/>
      <c r="I91" s="191"/>
      <c r="J91" s="191"/>
      <c r="K91" s="250"/>
      <c r="L91" s="191"/>
      <c r="M91" s="191"/>
      <c r="N91" s="191"/>
    </row>
    <row r="92" spans="2:14" ht="15">
      <c r="B92" s="199" t="s">
        <v>598</v>
      </c>
      <c r="C92" s="201">
        <f>C90*C91</f>
        <v>102200.00000000001</v>
      </c>
      <c r="D92" s="191"/>
      <c r="E92" s="201"/>
      <c r="F92" s="191"/>
      <c r="G92" s="191"/>
      <c r="H92" s="191"/>
      <c r="I92" s="191"/>
      <c r="J92" s="191"/>
      <c r="K92" s="250"/>
      <c r="L92" s="191"/>
      <c r="M92" s="191"/>
      <c r="N92" s="191"/>
    </row>
    <row r="93" spans="2:14" ht="15">
      <c r="B93" s="205" t="s">
        <v>599</v>
      </c>
      <c r="C93" s="202">
        <f>C92/365</f>
        <v>280.00000000000006</v>
      </c>
      <c r="D93" s="191"/>
      <c r="E93" s="202"/>
      <c r="F93" s="191"/>
      <c r="G93" s="191"/>
      <c r="H93" s="191"/>
      <c r="I93" s="191"/>
      <c r="J93" s="191"/>
      <c r="K93" s="250"/>
      <c r="L93" s="191"/>
      <c r="M93" s="191"/>
      <c r="N93" s="191"/>
    </row>
    <row r="95" ht="15">
      <c r="C95" s="253" t="s">
        <v>685</v>
      </c>
    </row>
    <row r="96" ht="15">
      <c r="C96" s="254" t="s">
        <v>686</v>
      </c>
    </row>
    <row r="97" ht="15">
      <c r="C97" s="255" t="s">
        <v>687</v>
      </c>
    </row>
    <row r="98" ht="15">
      <c r="C98" s="253" t="s">
        <v>688</v>
      </c>
    </row>
    <row r="99" ht="15">
      <c r="C99" s="254" t="s">
        <v>689</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B32" sqref="B32:B33"/>
    </sheetView>
  </sheetViews>
  <sheetFormatPr defaultColWidth="9.140625" defaultRowHeight="12.75"/>
  <cols>
    <col min="1" max="1" width="4.57421875" style="0" customWidth="1"/>
    <col min="2" max="2" width="120.57421875" style="4" customWidth="1"/>
  </cols>
  <sheetData>
    <row r="1" spans="1:2" ht="20.25">
      <c r="A1" s="378" t="str">
        <f>Setup!A2</f>
        <v>Capacity Construct Public Policy Senior Task Force (CCPPSTF)</v>
      </c>
      <c r="B1" s="378"/>
    </row>
    <row r="2" spans="1:2" ht="12.75">
      <c r="A2" s="379" t="str">
        <f>Setup!A5</f>
        <v>State Public Policy Inititiaves and the PJM Capacity Construct</v>
      </c>
      <c r="B2" s="379"/>
    </row>
    <row r="3" spans="1:2" ht="18">
      <c r="A3" s="380" t="s">
        <v>20</v>
      </c>
      <c r="B3" s="380"/>
    </row>
    <row r="4" ht="12.75">
      <c r="B4" s="13" t="s">
        <v>614</v>
      </c>
    </row>
    <row r="6" spans="1:2" ht="12.75">
      <c r="A6">
        <v>1</v>
      </c>
      <c r="B6" s="258" t="s">
        <v>611</v>
      </c>
    </row>
    <row r="7" spans="1:2" ht="25.5">
      <c r="A7">
        <v>2</v>
      </c>
      <c r="B7" s="4" t="s">
        <v>612</v>
      </c>
    </row>
    <row r="8" spans="1:2" ht="12.75">
      <c r="A8">
        <v>3</v>
      </c>
      <c r="B8" s="4" t="s">
        <v>613</v>
      </c>
    </row>
    <row r="9" spans="1:2" ht="12.75">
      <c r="A9">
        <v>4</v>
      </c>
      <c r="B9" s="4" t="s">
        <v>615</v>
      </c>
    </row>
    <row r="10" spans="1:2" ht="12.75">
      <c r="A10">
        <v>5</v>
      </c>
      <c r="B10" s="258" t="s">
        <v>727</v>
      </c>
    </row>
    <row r="11" spans="1:2" ht="12.75">
      <c r="A11">
        <v>6</v>
      </c>
      <c r="B11" s="258" t="s">
        <v>728</v>
      </c>
    </row>
    <row r="12" ht="12.75">
      <c r="A12">
        <v>7</v>
      </c>
    </row>
    <row r="13" ht="12.75">
      <c r="A13">
        <v>8</v>
      </c>
    </row>
    <row r="14" ht="12.75">
      <c r="A14">
        <v>9</v>
      </c>
    </row>
    <row r="15" ht="12.75">
      <c r="A15">
        <v>10</v>
      </c>
    </row>
    <row r="16" ht="12.75">
      <c r="A16">
        <v>11</v>
      </c>
    </row>
    <row r="17" spans="1:3" ht="12.75">
      <c r="A17">
        <v>12</v>
      </c>
      <c r="B17" s="49"/>
      <c r="C17" s="50"/>
    </row>
    <row r="18" spans="1:3" ht="12.75">
      <c r="A18">
        <v>13</v>
      </c>
      <c r="B18" s="49"/>
      <c r="C18" s="51"/>
    </row>
    <row r="19" spans="1:3" ht="12.75">
      <c r="A19">
        <v>14</v>
      </c>
      <c r="B19" s="49"/>
      <c r="C19" s="51"/>
    </row>
    <row r="20" spans="1:3" ht="12.75">
      <c r="A20">
        <v>15</v>
      </c>
      <c r="B20" s="49"/>
      <c r="C20" s="50"/>
    </row>
    <row r="21" spans="1:3" ht="12.75">
      <c r="A21">
        <v>16</v>
      </c>
      <c r="B21" s="49"/>
      <c r="C21" s="50"/>
    </row>
    <row r="22" spans="1:3" ht="12.75">
      <c r="A22">
        <v>17</v>
      </c>
      <c r="B22" s="49"/>
      <c r="C22" s="50"/>
    </row>
    <row r="23" spans="1:3" ht="12.75">
      <c r="A23">
        <v>18</v>
      </c>
      <c r="B23" s="49"/>
      <c r="C23" s="50"/>
    </row>
    <row r="24" spans="1:3" ht="12.75">
      <c r="A24">
        <v>19</v>
      </c>
      <c r="B24" s="49"/>
      <c r="C24" s="50"/>
    </row>
    <row r="25" spans="1:3" ht="12.75">
      <c r="A25">
        <v>20</v>
      </c>
      <c r="B25" s="49"/>
      <c r="C25" s="50"/>
    </row>
    <row r="26" spans="2:3" ht="12.75">
      <c r="B26" s="49"/>
      <c r="C26" s="50"/>
    </row>
    <row r="27" spans="2:3" ht="12.75">
      <c r="B27" s="49"/>
      <c r="C27" s="50"/>
    </row>
    <row r="28" spans="2:3" ht="12.75">
      <c r="B28" s="49"/>
      <c r="C28" s="50"/>
    </row>
    <row r="29" spans="2:3" ht="12.75">
      <c r="B29" s="49"/>
      <c r="C29" s="50"/>
    </row>
    <row r="30" spans="2:3" ht="12.75">
      <c r="B30" s="49"/>
      <c r="C30" s="50"/>
    </row>
    <row r="31" spans="2:3" ht="12.75">
      <c r="B31" s="49"/>
      <c r="C31" s="50"/>
    </row>
    <row r="32" spans="2:3" ht="12.75">
      <c r="B32" s="49"/>
      <c r="C32" s="50"/>
    </row>
    <row r="33" spans="2:3" ht="12.75">
      <c r="B33" s="49"/>
      <c r="C33" s="50"/>
    </row>
    <row r="34" spans="2:3" ht="12.75">
      <c r="B34" s="49"/>
      <c r="C34" s="50"/>
    </row>
    <row r="36" ht="29.25" customHeight="1"/>
    <row r="78" ht="12.75">
      <c r="B78" s="5"/>
    </row>
    <row r="79" ht="12.75">
      <c r="B79" s="45"/>
    </row>
    <row r="80" ht="12.75">
      <c r="B80" s="45"/>
    </row>
    <row r="81" ht="12.75">
      <c r="B81" s="46"/>
    </row>
    <row r="82" ht="13.5" thickBot="1">
      <c r="B82" s="47"/>
    </row>
    <row r="83" ht="15">
      <c r="B83" s="48"/>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G44"/>
  <sheetViews>
    <sheetView zoomScale="90" zoomScaleNormal="9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C7"/>
    </sheetView>
  </sheetViews>
  <sheetFormatPr defaultColWidth="9.140625" defaultRowHeight="12.75"/>
  <cols>
    <col min="1" max="1" width="6.57421875" style="265" bestFit="1" customWidth="1"/>
    <col min="2" max="2" width="43.140625" style="265" customWidth="1"/>
    <col min="3" max="3" width="15.57421875" style="265" customWidth="1"/>
    <col min="4" max="6" width="40.7109375" style="265" customWidth="1"/>
    <col min="7" max="8" width="36.7109375" style="265" customWidth="1"/>
    <col min="9" max="9" width="20.8515625" style="265" customWidth="1"/>
    <col min="10" max="10" width="20.7109375" style="265" customWidth="1"/>
    <col min="11" max="11" width="54.28125" style="265" customWidth="1"/>
    <col min="12" max="12" width="50.140625" style="0" customWidth="1"/>
    <col min="13" max="13" width="54.28125" style="265" customWidth="1"/>
    <col min="14" max="14" width="72.57421875" style="265" customWidth="1"/>
    <col min="15" max="15" width="65.7109375" style="265" customWidth="1"/>
    <col min="16" max="17" width="9.140625" style="265" customWidth="1"/>
    <col min="18" max="18" width="13.140625" style="265" bestFit="1" customWidth="1"/>
    <col min="19" max="16384" width="9.140625" style="265" customWidth="1"/>
  </cols>
  <sheetData>
    <row r="1" spans="1:12" ht="20.25">
      <c r="A1" s="381" t="s">
        <v>50</v>
      </c>
      <c r="B1" s="382"/>
      <c r="C1" s="382"/>
      <c r="D1" s="382"/>
      <c r="E1" s="382"/>
      <c r="F1" s="382"/>
      <c r="G1" s="382"/>
      <c r="H1" s="382"/>
      <c r="I1" s="382"/>
      <c r="J1" s="382"/>
      <c r="L1" s="265"/>
    </row>
    <row r="2" spans="1:14" ht="12.75">
      <c r="A2" s="383" t="s">
        <v>51</v>
      </c>
      <c r="B2" s="384"/>
      <c r="C2" s="384"/>
      <c r="D2" s="384"/>
      <c r="E2" s="384"/>
      <c r="F2" s="384"/>
      <c r="G2" s="384"/>
      <c r="H2" s="384"/>
      <c r="I2" s="384"/>
      <c r="J2" s="384"/>
      <c r="K2" s="266"/>
      <c r="L2" s="266"/>
      <c r="N2" s="266"/>
    </row>
    <row r="3" spans="1:59" s="269" customFormat="1" ht="18">
      <c r="A3" s="385" t="s">
        <v>9</v>
      </c>
      <c r="B3" s="385"/>
      <c r="C3" s="385"/>
      <c r="D3" s="385"/>
      <c r="E3" s="385"/>
      <c r="F3" s="385"/>
      <c r="G3" s="385"/>
      <c r="H3" s="385"/>
      <c r="I3" s="385"/>
      <c r="J3" s="385"/>
      <c r="K3" s="267"/>
      <c r="L3" s="267"/>
      <c r="M3" s="268"/>
      <c r="N3" s="267"/>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row>
    <row r="4" spans="1:14" ht="12.75">
      <c r="A4" s="270"/>
      <c r="B4" s="270"/>
      <c r="C4" s="270"/>
      <c r="D4" s="270"/>
      <c r="E4" s="270"/>
      <c r="F4" s="270"/>
      <c r="G4" s="270"/>
      <c r="H4" s="270"/>
      <c r="I4" s="270"/>
      <c r="J4" s="270"/>
      <c r="K4" s="270"/>
      <c r="L4" s="270"/>
      <c r="N4" s="270"/>
    </row>
    <row r="5" spans="1:14" ht="14.25">
      <c r="A5" s="270"/>
      <c r="B5" s="270"/>
      <c r="C5" s="270"/>
      <c r="D5" s="386" t="s">
        <v>18</v>
      </c>
      <c r="E5" s="387"/>
      <c r="F5" s="387"/>
      <c r="G5" s="387"/>
      <c r="H5" s="387"/>
      <c r="I5" s="387"/>
      <c r="J5" s="387"/>
      <c r="K5" s="270"/>
      <c r="L5" s="270"/>
      <c r="N5" s="270"/>
    </row>
    <row r="6" spans="1:24" ht="51" customHeight="1">
      <c r="A6" s="271" t="s">
        <v>12</v>
      </c>
      <c r="B6" s="272" t="s">
        <v>21</v>
      </c>
      <c r="C6" s="272" t="s">
        <v>26</v>
      </c>
      <c r="D6" s="270" t="s">
        <v>8</v>
      </c>
      <c r="E6" s="270" t="s">
        <v>741</v>
      </c>
      <c r="F6" s="270" t="s">
        <v>745</v>
      </c>
      <c r="G6" s="270" t="s">
        <v>744</v>
      </c>
      <c r="H6" s="270" t="s">
        <v>743</v>
      </c>
      <c r="I6" s="270" t="s">
        <v>4</v>
      </c>
      <c r="J6" s="270" t="s">
        <v>711</v>
      </c>
      <c r="K6" s="270" t="s">
        <v>747</v>
      </c>
      <c r="L6" s="273" t="s">
        <v>742</v>
      </c>
      <c r="M6" s="274" t="s">
        <v>746</v>
      </c>
      <c r="N6" s="270" t="s">
        <v>748</v>
      </c>
      <c r="O6" s="275"/>
      <c r="P6" s="275"/>
      <c r="Q6" s="275"/>
      <c r="R6" s="275"/>
      <c r="S6" s="275"/>
      <c r="T6" s="275"/>
      <c r="U6" s="275"/>
      <c r="V6" s="275"/>
      <c r="W6" s="275"/>
      <c r="X6" s="275"/>
    </row>
    <row r="7" spans="1:24" ht="95.25" customHeight="1">
      <c r="A7" s="271">
        <v>0</v>
      </c>
      <c r="B7" s="263" t="s">
        <v>750</v>
      </c>
      <c r="C7" s="271"/>
      <c r="D7" s="276"/>
      <c r="E7" s="276"/>
      <c r="F7" s="276"/>
      <c r="G7" s="276"/>
      <c r="H7" s="279"/>
      <c r="I7" s="259"/>
      <c r="J7" s="259"/>
      <c r="K7" s="259"/>
      <c r="L7" s="259"/>
      <c r="M7" s="275"/>
      <c r="N7" s="277" t="s">
        <v>751</v>
      </c>
      <c r="O7" s="275"/>
      <c r="P7" s="275"/>
      <c r="Q7" s="275"/>
      <c r="R7" s="275"/>
      <c r="S7" s="275"/>
      <c r="T7" s="275"/>
      <c r="U7" s="275"/>
      <c r="V7" s="275"/>
      <c r="W7" s="275"/>
      <c r="X7" s="275"/>
    </row>
    <row r="8" spans="1:24" ht="242.25">
      <c r="A8" s="271">
        <v>1</v>
      </c>
      <c r="B8" s="278" t="s">
        <v>760</v>
      </c>
      <c r="C8" s="270"/>
      <c r="D8" s="279" t="s">
        <v>618</v>
      </c>
      <c r="E8" s="279" t="s">
        <v>636</v>
      </c>
      <c r="F8" s="279" t="s">
        <v>704</v>
      </c>
      <c r="G8" s="279" t="s">
        <v>755</v>
      </c>
      <c r="H8" s="276" t="s">
        <v>239</v>
      </c>
      <c r="I8" s="279" t="s">
        <v>709</v>
      </c>
      <c r="J8" s="279" t="s">
        <v>710</v>
      </c>
      <c r="K8" s="279" t="s">
        <v>732</v>
      </c>
      <c r="L8" s="279" t="s">
        <v>636</v>
      </c>
      <c r="M8" s="279" t="s">
        <v>734</v>
      </c>
      <c r="N8" s="277" t="s">
        <v>749</v>
      </c>
      <c r="O8" s="275"/>
      <c r="P8" s="275"/>
      <c r="Q8" s="275"/>
      <c r="R8" s="275"/>
      <c r="S8" s="275"/>
      <c r="T8" s="275"/>
      <c r="U8" s="275"/>
      <c r="V8" s="275"/>
      <c r="W8" s="275"/>
      <c r="X8" s="275"/>
    </row>
    <row r="9" spans="1:24" ht="102">
      <c r="A9" s="279" t="s">
        <v>691</v>
      </c>
      <c r="B9" s="278" t="s">
        <v>696</v>
      </c>
      <c r="C9" s="270"/>
      <c r="D9" s="279"/>
      <c r="E9" s="279"/>
      <c r="F9" s="279" t="s">
        <v>697</v>
      </c>
      <c r="G9" s="276"/>
      <c r="H9" s="276"/>
      <c r="I9" s="259"/>
      <c r="J9" s="259"/>
      <c r="K9" s="279" t="s">
        <v>731</v>
      </c>
      <c r="L9" s="280"/>
      <c r="M9" s="275"/>
      <c r="N9" s="263"/>
      <c r="O9" s="275"/>
      <c r="P9" s="275"/>
      <c r="Q9" s="275"/>
      <c r="R9" s="275"/>
      <c r="S9" s="275"/>
      <c r="T9" s="275"/>
      <c r="U9" s="275"/>
      <c r="V9" s="275"/>
      <c r="W9" s="275"/>
      <c r="X9" s="275"/>
    </row>
    <row r="10" spans="1:24" ht="34.5" customHeight="1">
      <c r="A10" s="279" t="s">
        <v>692</v>
      </c>
      <c r="B10" s="278" t="s">
        <v>699</v>
      </c>
      <c r="C10" s="270"/>
      <c r="D10" s="279"/>
      <c r="E10" s="279"/>
      <c r="F10" s="279" t="s">
        <v>701</v>
      </c>
      <c r="G10" s="276"/>
      <c r="H10" s="276"/>
      <c r="I10" s="259"/>
      <c r="J10" s="259"/>
      <c r="K10" s="279" t="s">
        <v>729</v>
      </c>
      <c r="L10" s="279"/>
      <c r="M10" s="275"/>
      <c r="N10" s="263"/>
      <c r="O10" s="275"/>
      <c r="P10" s="275"/>
      <c r="Q10" s="275"/>
      <c r="R10" s="275"/>
      <c r="S10" s="275"/>
      <c r="T10" s="275"/>
      <c r="U10" s="275"/>
      <c r="V10" s="275"/>
      <c r="W10" s="275"/>
      <c r="X10" s="275"/>
    </row>
    <row r="11" spans="1:24" ht="127.5">
      <c r="A11" s="279" t="s">
        <v>695</v>
      </c>
      <c r="B11" s="278" t="s">
        <v>693</v>
      </c>
      <c r="C11" s="270"/>
      <c r="D11" s="279" t="s">
        <v>239</v>
      </c>
      <c r="E11" s="279"/>
      <c r="F11" s="279" t="s">
        <v>702</v>
      </c>
      <c r="G11" s="276"/>
      <c r="H11" s="276"/>
      <c r="I11" s="259"/>
      <c r="J11" s="259"/>
      <c r="K11" s="276" t="s">
        <v>239</v>
      </c>
      <c r="L11" s="279"/>
      <c r="M11" s="275"/>
      <c r="N11" s="259"/>
      <c r="O11" s="275"/>
      <c r="P11" s="275"/>
      <c r="Q11" s="275"/>
      <c r="R11" s="275"/>
      <c r="S11" s="275"/>
      <c r="T11" s="275"/>
      <c r="U11" s="275"/>
      <c r="V11" s="275"/>
      <c r="W11" s="275"/>
      <c r="X11" s="275"/>
    </row>
    <row r="12" spans="1:24" ht="38.25">
      <c r="A12" s="279" t="s">
        <v>698</v>
      </c>
      <c r="B12" s="278" t="s">
        <v>694</v>
      </c>
      <c r="C12" s="270"/>
      <c r="D12" s="279" t="s">
        <v>239</v>
      </c>
      <c r="E12" s="279"/>
      <c r="F12" s="279" t="s">
        <v>703</v>
      </c>
      <c r="G12" s="276"/>
      <c r="H12" s="276"/>
      <c r="I12" s="259"/>
      <c r="J12" s="259"/>
      <c r="K12" s="276" t="s">
        <v>239</v>
      </c>
      <c r="L12" s="279"/>
      <c r="M12" s="275"/>
      <c r="N12" s="259"/>
      <c r="O12" s="275"/>
      <c r="P12" s="275"/>
      <c r="Q12" s="275"/>
      <c r="R12" s="275"/>
      <c r="S12" s="275"/>
      <c r="T12" s="275"/>
      <c r="U12" s="275"/>
      <c r="V12" s="275"/>
      <c r="W12" s="275"/>
      <c r="X12" s="275"/>
    </row>
    <row r="13" spans="1:24" ht="369.75">
      <c r="A13" s="279">
        <v>2</v>
      </c>
      <c r="B13" s="278" t="s">
        <v>587</v>
      </c>
      <c r="C13" s="270"/>
      <c r="D13" s="279" t="s">
        <v>637</v>
      </c>
      <c r="E13" s="279" t="s">
        <v>638</v>
      </c>
      <c r="F13" s="279" t="s">
        <v>705</v>
      </c>
      <c r="G13" s="279" t="s">
        <v>707</v>
      </c>
      <c r="H13" s="279" t="s">
        <v>717</v>
      </c>
      <c r="I13" s="259"/>
      <c r="J13" s="259"/>
      <c r="K13" s="276" t="s">
        <v>726</v>
      </c>
      <c r="L13" s="281" t="s">
        <v>733</v>
      </c>
      <c r="M13" s="316" t="s">
        <v>735</v>
      </c>
      <c r="N13" s="263" t="s">
        <v>752</v>
      </c>
      <c r="O13" s="275"/>
      <c r="P13" s="275"/>
      <c r="Q13" s="275"/>
      <c r="R13" s="275"/>
      <c r="S13" s="275"/>
      <c r="T13" s="275"/>
      <c r="U13" s="275"/>
      <c r="V13" s="275"/>
      <c r="W13" s="275"/>
      <c r="X13" s="275"/>
    </row>
    <row r="14" spans="1:24" ht="89.25">
      <c r="A14" s="279" t="s">
        <v>639</v>
      </c>
      <c r="B14" s="278" t="s">
        <v>640</v>
      </c>
      <c r="C14" s="270"/>
      <c r="D14" s="279" t="s">
        <v>618</v>
      </c>
      <c r="E14" s="279" t="s">
        <v>740</v>
      </c>
      <c r="F14" s="276" t="s">
        <v>706</v>
      </c>
      <c r="G14" s="279" t="s">
        <v>641</v>
      </c>
      <c r="H14" s="276" t="s">
        <v>239</v>
      </c>
      <c r="I14" s="259"/>
      <c r="J14" s="259"/>
      <c r="K14" s="279" t="s">
        <v>730</v>
      </c>
      <c r="L14" s="282"/>
      <c r="M14" s="275"/>
      <c r="N14" s="263" t="s">
        <v>753</v>
      </c>
      <c r="O14" s="275"/>
      <c r="P14" s="275"/>
      <c r="Q14" s="275"/>
      <c r="R14" s="275"/>
      <c r="S14" s="275"/>
      <c r="T14" s="275"/>
      <c r="U14" s="275"/>
      <c r="V14" s="275"/>
      <c r="W14" s="275"/>
      <c r="X14" s="275"/>
    </row>
    <row r="15" spans="1:24" ht="63.75">
      <c r="A15" s="279" t="s">
        <v>642</v>
      </c>
      <c r="B15" s="278" t="s">
        <v>643</v>
      </c>
      <c r="C15" s="270"/>
      <c r="D15" s="279" t="s">
        <v>618</v>
      </c>
      <c r="E15" s="279" t="s">
        <v>644</v>
      </c>
      <c r="F15" s="276" t="s">
        <v>239</v>
      </c>
      <c r="G15" s="279" t="s">
        <v>708</v>
      </c>
      <c r="H15" s="276" t="s">
        <v>239</v>
      </c>
      <c r="I15" s="259"/>
      <c r="J15" s="259"/>
      <c r="K15" s="276" t="s">
        <v>648</v>
      </c>
      <c r="L15" s="279" t="s">
        <v>644</v>
      </c>
      <c r="M15" s="275"/>
      <c r="N15" s="263" t="s">
        <v>754</v>
      </c>
      <c r="O15" s="275"/>
      <c r="P15" s="275"/>
      <c r="Q15" s="275"/>
      <c r="R15" s="275"/>
      <c r="S15" s="275"/>
      <c r="T15" s="275"/>
      <c r="U15" s="275"/>
      <c r="V15" s="275"/>
      <c r="W15" s="275"/>
      <c r="X15" s="275"/>
    </row>
    <row r="16" spans="1:24" ht="12.75">
      <c r="A16" s="285">
        <v>3</v>
      </c>
      <c r="B16" s="283" t="s">
        <v>645</v>
      </c>
      <c r="C16" s="284"/>
      <c r="D16" s="285"/>
      <c r="E16" s="285" t="s">
        <v>286</v>
      </c>
      <c r="F16" s="314" t="s">
        <v>239</v>
      </c>
      <c r="G16" s="314"/>
      <c r="H16" s="314"/>
      <c r="I16" s="260"/>
      <c r="J16" s="260"/>
      <c r="K16" s="314"/>
      <c r="L16" s="286"/>
      <c r="M16" s="314"/>
      <c r="N16" s="260"/>
      <c r="O16" s="275"/>
      <c r="P16" s="275"/>
      <c r="Q16" s="275"/>
      <c r="R16" s="275"/>
      <c r="S16" s="275"/>
      <c r="T16" s="275"/>
      <c r="U16" s="275"/>
      <c r="V16" s="275"/>
      <c r="W16" s="275"/>
      <c r="X16" s="275"/>
    </row>
    <row r="17" spans="1:24" ht="12.75">
      <c r="A17" s="285">
        <v>4</v>
      </c>
      <c r="B17" s="283" t="s">
        <v>646</v>
      </c>
      <c r="C17" s="284"/>
      <c r="D17" s="285"/>
      <c r="E17" s="285" t="s">
        <v>286</v>
      </c>
      <c r="F17" s="314" t="s">
        <v>239</v>
      </c>
      <c r="G17" s="314"/>
      <c r="H17" s="314"/>
      <c r="I17" s="260"/>
      <c r="J17" s="260"/>
      <c r="K17" s="314"/>
      <c r="L17" s="286"/>
      <c r="M17" s="314"/>
      <c r="N17" s="260"/>
      <c r="O17" s="275"/>
      <c r="P17" s="275"/>
      <c r="Q17" s="275"/>
      <c r="R17" s="275"/>
      <c r="S17" s="275"/>
      <c r="T17" s="275"/>
      <c r="U17" s="275"/>
      <c r="V17" s="275"/>
      <c r="W17" s="275"/>
      <c r="X17" s="275"/>
    </row>
    <row r="18" spans="1:24" ht="63.75">
      <c r="A18" s="279">
        <v>5</v>
      </c>
      <c r="B18" s="315" t="s">
        <v>756</v>
      </c>
      <c r="C18" s="270"/>
      <c r="D18" s="279" t="s">
        <v>647</v>
      </c>
      <c r="E18" s="279" t="s">
        <v>648</v>
      </c>
      <c r="F18" s="279" t="s">
        <v>700</v>
      </c>
      <c r="G18" s="279" t="s">
        <v>648</v>
      </c>
      <c r="H18" s="276" t="s">
        <v>648</v>
      </c>
      <c r="I18" s="259"/>
      <c r="J18" s="259"/>
      <c r="K18" s="279" t="s">
        <v>648</v>
      </c>
      <c r="L18" s="279" t="s">
        <v>648</v>
      </c>
      <c r="M18" s="316" t="s">
        <v>736</v>
      </c>
      <c r="N18" s="263" t="s">
        <v>648</v>
      </c>
      <c r="O18" s="275"/>
      <c r="P18" s="275"/>
      <c r="Q18" s="274" t="s">
        <v>15</v>
      </c>
      <c r="R18" s="275"/>
      <c r="S18" s="275"/>
      <c r="T18" s="275"/>
      <c r="U18" s="275"/>
      <c r="V18" s="275"/>
      <c r="W18" s="275"/>
      <c r="X18" s="275"/>
    </row>
    <row r="19" spans="1:24" ht="76.5">
      <c r="A19" s="279">
        <v>6</v>
      </c>
      <c r="B19" s="315" t="s">
        <v>757</v>
      </c>
      <c r="C19" s="270"/>
      <c r="D19" s="279" t="s">
        <v>649</v>
      </c>
      <c r="E19" s="279" t="s">
        <v>648</v>
      </c>
      <c r="F19" s="279" t="s">
        <v>648</v>
      </c>
      <c r="G19" s="279" t="s">
        <v>648</v>
      </c>
      <c r="H19" s="279" t="s">
        <v>718</v>
      </c>
      <c r="I19" s="259"/>
      <c r="J19" s="259"/>
      <c r="K19" s="279" t="s">
        <v>648</v>
      </c>
      <c r="L19" s="279" t="s">
        <v>648</v>
      </c>
      <c r="M19" s="275"/>
      <c r="N19" s="263" t="s">
        <v>648</v>
      </c>
      <c r="O19" s="275"/>
      <c r="P19" s="275"/>
      <c r="Q19" s="274" t="s">
        <v>29</v>
      </c>
      <c r="R19" s="275"/>
      <c r="S19" s="275"/>
      <c r="T19" s="275"/>
      <c r="U19" s="275"/>
      <c r="V19" s="275"/>
      <c r="W19" s="275"/>
      <c r="X19" s="275"/>
    </row>
    <row r="20" spans="1:24" ht="63.75">
      <c r="A20" s="279">
        <v>7</v>
      </c>
      <c r="B20" s="315" t="s">
        <v>758</v>
      </c>
      <c r="C20" s="270"/>
      <c r="D20" s="279" t="s">
        <v>650</v>
      </c>
      <c r="E20" s="279" t="s">
        <v>648</v>
      </c>
      <c r="F20" s="279" t="s">
        <v>648</v>
      </c>
      <c r="G20" s="279" t="s">
        <v>648</v>
      </c>
      <c r="H20" s="279" t="s">
        <v>719</v>
      </c>
      <c r="I20" s="259"/>
      <c r="J20" s="259"/>
      <c r="K20" s="279" t="s">
        <v>648</v>
      </c>
      <c r="L20" s="279" t="s">
        <v>648</v>
      </c>
      <c r="M20" s="275"/>
      <c r="N20" s="263" t="s">
        <v>648</v>
      </c>
      <c r="O20" s="275"/>
      <c r="P20" s="275"/>
      <c r="Q20" s="274" t="s">
        <v>27</v>
      </c>
      <c r="R20" s="275"/>
      <c r="S20" s="275"/>
      <c r="T20" s="275"/>
      <c r="U20" s="275"/>
      <c r="V20" s="275"/>
      <c r="W20" s="275"/>
      <c r="X20" s="275"/>
    </row>
    <row r="21" spans="1:24" ht="51">
      <c r="A21" s="271">
        <v>8</v>
      </c>
      <c r="B21" s="271" t="s">
        <v>651</v>
      </c>
      <c r="C21" s="270"/>
      <c r="D21" s="279" t="s">
        <v>652</v>
      </c>
      <c r="E21" s="279" t="s">
        <v>648</v>
      </c>
      <c r="F21" s="279" t="s">
        <v>648</v>
      </c>
      <c r="G21" s="279" t="s">
        <v>648</v>
      </c>
      <c r="H21" s="316" t="s">
        <v>720</v>
      </c>
      <c r="I21" s="259"/>
      <c r="J21" s="259"/>
      <c r="K21" s="279" t="s">
        <v>648</v>
      </c>
      <c r="L21" s="279" t="s">
        <v>648</v>
      </c>
      <c r="M21" s="275"/>
      <c r="N21" s="263" t="s">
        <v>648</v>
      </c>
      <c r="O21" s="275"/>
      <c r="P21" s="275"/>
      <c r="Q21" s="274" t="s">
        <v>14</v>
      </c>
      <c r="R21" s="275"/>
      <c r="S21" s="275"/>
      <c r="T21" s="275"/>
      <c r="U21" s="275"/>
      <c r="V21" s="275"/>
      <c r="W21" s="275"/>
      <c r="X21" s="275"/>
    </row>
    <row r="22" spans="1:24" ht="51">
      <c r="A22" s="271">
        <v>9</v>
      </c>
      <c r="B22" s="287" t="s">
        <v>653</v>
      </c>
      <c r="C22" s="270"/>
      <c r="D22" s="279" t="s">
        <v>654</v>
      </c>
      <c r="E22" s="279" t="s">
        <v>648</v>
      </c>
      <c r="F22" s="279" t="s">
        <v>648</v>
      </c>
      <c r="G22" s="279" t="s">
        <v>648</v>
      </c>
      <c r="H22" s="316" t="s">
        <v>721</v>
      </c>
      <c r="I22" s="259"/>
      <c r="J22" s="259"/>
      <c r="K22" s="279" t="s">
        <v>648</v>
      </c>
      <c r="L22" s="279" t="s">
        <v>648</v>
      </c>
      <c r="M22" s="316" t="s">
        <v>737</v>
      </c>
      <c r="N22" s="263" t="s">
        <v>648</v>
      </c>
      <c r="O22" s="275"/>
      <c r="P22" s="275"/>
      <c r="Q22" s="274" t="s">
        <v>28</v>
      </c>
      <c r="R22" s="275"/>
      <c r="S22" s="275"/>
      <c r="T22" s="275"/>
      <c r="U22" s="275"/>
      <c r="V22" s="275"/>
      <c r="W22" s="275"/>
      <c r="X22" s="275"/>
    </row>
    <row r="23" spans="1:24" ht="25.5">
      <c r="A23" s="271">
        <v>10</v>
      </c>
      <c r="B23" s="271" t="s">
        <v>655</v>
      </c>
      <c r="C23" s="270"/>
      <c r="D23" s="279" t="s">
        <v>650</v>
      </c>
      <c r="E23" s="279" t="s">
        <v>648</v>
      </c>
      <c r="F23" s="279" t="s">
        <v>648</v>
      </c>
      <c r="G23" s="279" t="s">
        <v>648</v>
      </c>
      <c r="H23" s="276" t="s">
        <v>648</v>
      </c>
      <c r="I23" s="259"/>
      <c r="J23" s="259"/>
      <c r="K23" s="279" t="s">
        <v>648</v>
      </c>
      <c r="L23" s="279" t="s">
        <v>648</v>
      </c>
      <c r="M23" s="275"/>
      <c r="N23" s="263" t="s">
        <v>648</v>
      </c>
      <c r="O23" s="275"/>
      <c r="P23" s="275"/>
      <c r="Q23" s="274" t="s">
        <v>13</v>
      </c>
      <c r="R23" s="275"/>
      <c r="S23" s="275"/>
      <c r="T23" s="275"/>
      <c r="U23" s="275"/>
      <c r="V23" s="275"/>
      <c r="W23" s="275"/>
      <c r="X23" s="275"/>
    </row>
    <row r="24" spans="1:24" ht="51">
      <c r="A24" s="271">
        <v>11</v>
      </c>
      <c r="B24" s="287" t="s">
        <v>690</v>
      </c>
      <c r="C24" s="270"/>
      <c r="D24" s="279" t="s">
        <v>618</v>
      </c>
      <c r="E24" s="279" t="s">
        <v>635</v>
      </c>
      <c r="F24" s="279" t="s">
        <v>635</v>
      </c>
      <c r="G24" s="279" t="s">
        <v>635</v>
      </c>
      <c r="H24" s="279" t="s">
        <v>722</v>
      </c>
      <c r="I24" s="259"/>
      <c r="J24" s="259"/>
      <c r="K24" s="276" t="s">
        <v>725</v>
      </c>
      <c r="L24" s="279" t="s">
        <v>635</v>
      </c>
      <c r="M24" s="316" t="s">
        <v>738</v>
      </c>
      <c r="N24" s="259" t="s">
        <v>725</v>
      </c>
      <c r="O24" s="275"/>
      <c r="P24" s="275"/>
      <c r="Q24" s="275"/>
      <c r="R24" s="275"/>
      <c r="S24" s="275"/>
      <c r="T24" s="275"/>
      <c r="U24" s="275"/>
      <c r="V24" s="275"/>
      <c r="W24" s="275"/>
      <c r="X24" s="275"/>
    </row>
    <row r="25" spans="1:24" ht="38.25">
      <c r="A25" s="271">
        <v>12</v>
      </c>
      <c r="B25" s="287" t="s">
        <v>656</v>
      </c>
      <c r="C25" s="270"/>
      <c r="D25" s="279" t="s">
        <v>657</v>
      </c>
      <c r="E25" s="279" t="s">
        <v>648</v>
      </c>
      <c r="F25" s="279" t="s">
        <v>648</v>
      </c>
      <c r="G25" s="279" t="s">
        <v>648</v>
      </c>
      <c r="H25" s="276" t="s">
        <v>648</v>
      </c>
      <c r="I25" s="259"/>
      <c r="J25" s="259"/>
      <c r="K25" s="279" t="s">
        <v>648</v>
      </c>
      <c r="L25" s="279" t="s">
        <v>648</v>
      </c>
      <c r="M25" s="275"/>
      <c r="N25" s="263" t="s">
        <v>648</v>
      </c>
      <c r="O25" s="275"/>
      <c r="P25" s="275"/>
      <c r="Q25" s="275"/>
      <c r="R25" s="275"/>
      <c r="S25" s="275"/>
      <c r="T25" s="275"/>
      <c r="U25" s="275"/>
      <c r="V25" s="275"/>
      <c r="W25" s="275"/>
      <c r="X25" s="275"/>
    </row>
    <row r="26" spans="1:25" ht="25.5">
      <c r="A26" s="288">
        <v>13</v>
      </c>
      <c r="B26" s="290" t="s">
        <v>712</v>
      </c>
      <c r="C26" s="289"/>
      <c r="D26" s="290"/>
      <c r="E26" s="290"/>
      <c r="F26" s="290"/>
      <c r="G26" s="290"/>
      <c r="H26" s="290" t="s">
        <v>759</v>
      </c>
      <c r="I26" s="262"/>
      <c r="J26" s="291"/>
      <c r="K26" s="317" t="s">
        <v>239</v>
      </c>
      <c r="L26" s="317"/>
      <c r="M26" s="317"/>
      <c r="N26" s="319"/>
      <c r="O26" s="321"/>
      <c r="P26" s="275"/>
      <c r="Q26" s="275"/>
      <c r="R26" s="275"/>
      <c r="S26" s="275"/>
      <c r="T26" s="275"/>
      <c r="U26" s="275"/>
      <c r="V26" s="275"/>
      <c r="W26" s="275"/>
      <c r="X26" s="275"/>
      <c r="Y26" s="275"/>
    </row>
    <row r="27" spans="1:25" ht="38.25">
      <c r="A27" s="292">
        <v>14</v>
      </c>
      <c r="B27" s="295" t="s">
        <v>713</v>
      </c>
      <c r="C27" s="294"/>
      <c r="D27" s="295"/>
      <c r="E27" s="295"/>
      <c r="F27" s="293"/>
      <c r="G27" s="295"/>
      <c r="H27" s="295" t="s">
        <v>714</v>
      </c>
      <c r="I27" s="296"/>
      <c r="J27" s="297"/>
      <c r="K27" s="318" t="s">
        <v>239</v>
      </c>
      <c r="L27" s="318"/>
      <c r="M27" s="318"/>
      <c r="N27" s="320" t="s">
        <v>739</v>
      </c>
      <c r="O27" s="321"/>
      <c r="P27" s="275"/>
      <c r="Q27" s="275"/>
      <c r="R27" s="275"/>
      <c r="S27" s="275"/>
      <c r="T27" s="275"/>
      <c r="U27" s="275"/>
      <c r="V27" s="275"/>
      <c r="W27" s="275"/>
      <c r="X27" s="275"/>
      <c r="Y27" s="275"/>
    </row>
    <row r="28" spans="1:25" ht="63.75">
      <c r="A28" s="288">
        <v>15</v>
      </c>
      <c r="B28" s="290" t="s">
        <v>715</v>
      </c>
      <c r="C28" s="289"/>
      <c r="D28" s="290"/>
      <c r="E28" s="290"/>
      <c r="F28" s="264"/>
      <c r="G28" s="290"/>
      <c r="H28" s="290" t="s">
        <v>716</v>
      </c>
      <c r="I28" s="262"/>
      <c r="J28" s="291"/>
      <c r="K28" s="317" t="s">
        <v>239</v>
      </c>
      <c r="L28" s="317"/>
      <c r="M28" s="317"/>
      <c r="N28" s="319"/>
      <c r="O28" s="321"/>
      <c r="P28" s="275"/>
      <c r="Q28" s="275"/>
      <c r="R28" s="275"/>
      <c r="S28" s="275"/>
      <c r="T28" s="275"/>
      <c r="U28" s="275"/>
      <c r="V28" s="275"/>
      <c r="W28" s="275"/>
      <c r="X28" s="275"/>
      <c r="Y28" s="275"/>
    </row>
    <row r="29" spans="1:25" ht="12.75">
      <c r="A29" s="298"/>
      <c r="B29" s="298"/>
      <c r="C29" s="299"/>
      <c r="D29" s="299"/>
      <c r="E29" s="299"/>
      <c r="F29" s="299"/>
      <c r="G29" s="299"/>
      <c r="H29" s="299"/>
      <c r="I29" s="299"/>
      <c r="J29" s="299"/>
      <c r="K29" s="299"/>
      <c r="L29" s="265"/>
      <c r="M29" s="299"/>
      <c r="N29" s="275"/>
      <c r="O29" s="299"/>
      <c r="P29" s="275"/>
      <c r="Q29" s="275"/>
      <c r="R29" s="275"/>
      <c r="S29" s="275"/>
      <c r="T29" s="275"/>
      <c r="U29" s="275"/>
      <c r="V29" s="275"/>
      <c r="W29" s="275"/>
      <c r="X29" s="275"/>
      <c r="Y29" s="275"/>
    </row>
    <row r="30" spans="1:25" ht="12.75">
      <c r="A30" s="298"/>
      <c r="B30" s="298"/>
      <c r="C30" s="299"/>
      <c r="D30" s="299"/>
      <c r="E30" s="299"/>
      <c r="F30" s="299"/>
      <c r="G30" s="299"/>
      <c r="H30" s="299"/>
      <c r="I30" s="299"/>
      <c r="J30" s="299"/>
      <c r="K30" s="299"/>
      <c r="L30" s="265"/>
      <c r="M30" s="299"/>
      <c r="N30" s="275"/>
      <c r="O30" s="299"/>
      <c r="P30" s="275"/>
      <c r="Q30" s="275"/>
      <c r="R30" s="275"/>
      <c r="S30" s="275"/>
      <c r="T30" s="275"/>
      <c r="U30" s="275"/>
      <c r="V30" s="275"/>
      <c r="W30" s="275"/>
      <c r="X30" s="275"/>
      <c r="Y30" s="275"/>
    </row>
    <row r="31" spans="1:25" ht="13.5" thickBot="1">
      <c r="A31" s="388" t="s">
        <v>19</v>
      </c>
      <c r="B31" s="388"/>
      <c r="C31" s="300"/>
      <c r="D31" s="300"/>
      <c r="E31" s="300"/>
      <c r="F31" s="300"/>
      <c r="G31" s="300"/>
      <c r="H31" s="300"/>
      <c r="I31" s="300"/>
      <c r="J31" s="300"/>
      <c r="K31" s="300"/>
      <c r="L31" s="265"/>
      <c r="M31" s="300"/>
      <c r="N31" s="275"/>
      <c r="O31" s="300"/>
      <c r="P31" s="275"/>
      <c r="Q31" s="275"/>
      <c r="R31" s="275"/>
      <c r="S31" s="275"/>
      <c r="T31" s="275"/>
      <c r="U31" s="275"/>
      <c r="V31" s="275"/>
      <c r="W31" s="275"/>
      <c r="X31" s="275"/>
      <c r="Y31" s="275"/>
    </row>
    <row r="32" spans="1:25" ht="12.75">
      <c r="A32" s="389" t="s">
        <v>45</v>
      </c>
      <c r="B32" s="390"/>
      <c r="C32" s="390"/>
      <c r="D32" s="390"/>
      <c r="E32" s="390"/>
      <c r="F32" s="390"/>
      <c r="G32" s="390"/>
      <c r="H32" s="390"/>
      <c r="I32" s="390"/>
      <c r="J32" s="391"/>
      <c r="K32" s="261"/>
      <c r="L32" s="265"/>
      <c r="M32" s="261"/>
      <c r="N32" s="301"/>
      <c r="O32" s="261"/>
      <c r="P32" s="275"/>
      <c r="Q32" s="275"/>
      <c r="R32" s="275"/>
      <c r="S32" s="275"/>
      <c r="T32" s="275"/>
      <c r="U32" s="275"/>
      <c r="V32" s="275"/>
      <c r="W32" s="275"/>
      <c r="X32" s="275"/>
      <c r="Y32" s="275"/>
    </row>
    <row r="33" spans="1:25" ht="15">
      <c r="A33" s="302" t="s">
        <v>46</v>
      </c>
      <c r="B33" s="303"/>
      <c r="C33" s="303"/>
      <c r="D33" s="303"/>
      <c r="E33" s="303"/>
      <c r="F33" s="303"/>
      <c r="G33" s="303"/>
      <c r="H33" s="303"/>
      <c r="I33" s="303"/>
      <c r="J33" s="304"/>
      <c r="K33" s="303"/>
      <c r="L33" s="265"/>
      <c r="M33" s="303"/>
      <c r="N33" s="301"/>
      <c r="O33" s="303"/>
      <c r="P33" s="275"/>
      <c r="Q33" s="275"/>
      <c r="R33" s="275"/>
      <c r="S33" s="275"/>
      <c r="T33" s="275"/>
      <c r="U33" s="275"/>
      <c r="V33" s="275"/>
      <c r="W33" s="275"/>
      <c r="X33" s="275"/>
      <c r="Y33" s="275"/>
    </row>
    <row r="34" spans="1:25" ht="15">
      <c r="A34" s="302" t="s">
        <v>658</v>
      </c>
      <c r="B34" s="303"/>
      <c r="C34" s="303"/>
      <c r="D34" s="303"/>
      <c r="E34" s="303"/>
      <c r="F34" s="303"/>
      <c r="G34" s="303"/>
      <c r="H34" s="303"/>
      <c r="I34" s="303"/>
      <c r="J34" s="304"/>
      <c r="K34" s="303"/>
      <c r="L34" s="265"/>
      <c r="M34" s="303"/>
      <c r="N34" s="301"/>
      <c r="O34" s="303"/>
      <c r="P34" s="275"/>
      <c r="Q34" s="275"/>
      <c r="R34" s="275"/>
      <c r="S34" s="275"/>
      <c r="T34" s="275"/>
      <c r="U34" s="275"/>
      <c r="V34" s="275"/>
      <c r="W34" s="275"/>
      <c r="X34" s="275"/>
      <c r="Y34" s="275"/>
    </row>
    <row r="35" spans="1:25" ht="12.75">
      <c r="A35" s="305"/>
      <c r="B35" s="303"/>
      <c r="C35" s="303"/>
      <c r="D35" s="303"/>
      <c r="E35" s="303"/>
      <c r="F35" s="303"/>
      <c r="G35" s="303"/>
      <c r="H35" s="303"/>
      <c r="I35" s="303"/>
      <c r="J35" s="304"/>
      <c r="K35" s="303"/>
      <c r="L35" s="265"/>
      <c r="M35" s="303"/>
      <c r="N35" s="301"/>
      <c r="O35" s="303"/>
      <c r="P35" s="275"/>
      <c r="Q35" s="275"/>
      <c r="R35" s="275"/>
      <c r="S35" s="275"/>
      <c r="T35" s="275"/>
      <c r="U35" s="275"/>
      <c r="V35" s="275"/>
      <c r="W35" s="275"/>
      <c r="X35" s="275"/>
      <c r="Y35" s="275"/>
    </row>
    <row r="36" spans="1:25" ht="12.75">
      <c r="A36" s="306" t="s">
        <v>5</v>
      </c>
      <c r="B36" s="303"/>
      <c r="C36" s="303"/>
      <c r="D36" s="303"/>
      <c r="E36" s="303"/>
      <c r="F36" s="303"/>
      <c r="G36" s="303"/>
      <c r="H36" s="303"/>
      <c r="I36" s="303"/>
      <c r="J36" s="304"/>
      <c r="K36" s="303"/>
      <c r="L36" s="265"/>
      <c r="M36" s="303"/>
      <c r="N36" s="301"/>
      <c r="O36" s="303"/>
      <c r="P36" s="275"/>
      <c r="Q36" s="275"/>
      <c r="R36" s="275"/>
      <c r="S36" s="275"/>
      <c r="T36" s="275"/>
      <c r="U36" s="275"/>
      <c r="V36" s="275"/>
      <c r="W36" s="275"/>
      <c r="X36" s="275"/>
      <c r="Y36" s="275"/>
    </row>
    <row r="37" spans="1:25" ht="12.75">
      <c r="A37" s="305" t="s">
        <v>16</v>
      </c>
      <c r="B37" s="303"/>
      <c r="C37" s="303"/>
      <c r="D37" s="303"/>
      <c r="E37" s="303"/>
      <c r="F37" s="303"/>
      <c r="G37" s="303"/>
      <c r="H37" s="303"/>
      <c r="I37" s="303"/>
      <c r="J37" s="304"/>
      <c r="K37" s="303"/>
      <c r="L37" s="265"/>
      <c r="M37" s="303"/>
      <c r="N37" s="301"/>
      <c r="O37" s="303"/>
      <c r="P37" s="275"/>
      <c r="Q37" s="275"/>
      <c r="R37" s="275"/>
      <c r="S37" s="275"/>
      <c r="T37" s="275"/>
      <c r="U37" s="275"/>
      <c r="V37" s="275"/>
      <c r="W37" s="275"/>
      <c r="X37" s="275"/>
      <c r="Y37" s="275"/>
    </row>
    <row r="38" spans="1:15" ht="12.75">
      <c r="A38" s="305" t="s">
        <v>41</v>
      </c>
      <c r="B38" s="303"/>
      <c r="C38" s="303"/>
      <c r="D38" s="303"/>
      <c r="E38" s="303"/>
      <c r="F38" s="303"/>
      <c r="G38" s="303"/>
      <c r="H38" s="303"/>
      <c r="I38" s="303"/>
      <c r="J38" s="304"/>
      <c r="K38" s="303"/>
      <c r="L38" s="265"/>
      <c r="M38" s="303"/>
      <c r="N38" s="307"/>
      <c r="O38" s="303"/>
    </row>
    <row r="39" spans="1:15" ht="12.75">
      <c r="A39" s="305" t="s">
        <v>42</v>
      </c>
      <c r="B39" s="303"/>
      <c r="C39" s="303"/>
      <c r="D39" s="303"/>
      <c r="E39" s="303"/>
      <c r="F39" s="303"/>
      <c r="G39" s="303"/>
      <c r="H39" s="303"/>
      <c r="I39" s="303"/>
      <c r="J39" s="304"/>
      <c r="K39" s="303"/>
      <c r="L39" s="265"/>
      <c r="M39" s="303"/>
      <c r="N39" s="307"/>
      <c r="O39" s="303"/>
    </row>
    <row r="40" spans="1:15" ht="29.25" customHeight="1">
      <c r="A40" s="308" t="s">
        <v>17</v>
      </c>
      <c r="B40" s="309"/>
      <c r="C40" s="309"/>
      <c r="D40" s="309"/>
      <c r="E40" s="309"/>
      <c r="F40" s="309"/>
      <c r="G40" s="309"/>
      <c r="H40" s="309"/>
      <c r="I40" s="309"/>
      <c r="J40" s="310"/>
      <c r="K40" s="309"/>
      <c r="L40" s="265"/>
      <c r="M40" s="309"/>
      <c r="N40" s="307"/>
      <c r="O40" s="309"/>
    </row>
    <row r="41" spans="1:15" ht="12.75">
      <c r="A41" s="308" t="s">
        <v>43</v>
      </c>
      <c r="B41" s="309"/>
      <c r="C41" s="309"/>
      <c r="D41" s="309"/>
      <c r="E41" s="309"/>
      <c r="F41" s="309"/>
      <c r="G41" s="309"/>
      <c r="H41" s="309"/>
      <c r="I41" s="309"/>
      <c r="J41" s="310"/>
      <c r="K41" s="309"/>
      <c r="L41" s="265"/>
      <c r="M41" s="309"/>
      <c r="N41" s="307"/>
      <c r="O41" s="309"/>
    </row>
    <row r="42" spans="1:15" ht="12.75">
      <c r="A42" s="308" t="s">
        <v>44</v>
      </c>
      <c r="B42" s="309"/>
      <c r="C42" s="309"/>
      <c r="D42" s="309"/>
      <c r="E42" s="309"/>
      <c r="F42" s="309"/>
      <c r="G42" s="309"/>
      <c r="H42" s="309"/>
      <c r="I42" s="309"/>
      <c r="J42" s="310"/>
      <c r="K42" s="309"/>
      <c r="L42" s="265"/>
      <c r="M42" s="309"/>
      <c r="N42" s="307"/>
      <c r="O42" s="309"/>
    </row>
    <row r="43" spans="1:15" ht="12.75">
      <c r="A43" s="308" t="s">
        <v>6</v>
      </c>
      <c r="B43" s="309"/>
      <c r="C43" s="309"/>
      <c r="D43" s="309"/>
      <c r="E43" s="309"/>
      <c r="F43" s="309"/>
      <c r="G43" s="309"/>
      <c r="H43" s="309"/>
      <c r="I43" s="309"/>
      <c r="J43" s="310"/>
      <c r="K43" s="309"/>
      <c r="L43" s="265"/>
      <c r="M43" s="309"/>
      <c r="N43" s="307"/>
      <c r="O43" s="309"/>
    </row>
    <row r="44" spans="1:15" ht="13.5" thickBot="1">
      <c r="A44" s="311"/>
      <c r="B44" s="312"/>
      <c r="C44" s="312"/>
      <c r="D44" s="312"/>
      <c r="E44" s="312"/>
      <c r="F44" s="312"/>
      <c r="G44" s="312"/>
      <c r="H44" s="312"/>
      <c r="I44" s="312"/>
      <c r="J44" s="313"/>
      <c r="K44" s="309"/>
      <c r="L44" s="265"/>
      <c r="M44" s="309"/>
      <c r="N44" s="307"/>
      <c r="O44" s="309"/>
    </row>
  </sheetData>
  <sheetProtection/>
  <mergeCells count="6">
    <mergeCell ref="A1:J1"/>
    <mergeCell ref="A2:J2"/>
    <mergeCell ref="A3:J3"/>
    <mergeCell ref="D5:J5"/>
    <mergeCell ref="A31:B31"/>
    <mergeCell ref="A32:J32"/>
  </mergeCells>
  <dataValidations count="2">
    <dataValidation type="list" allowBlank="1" showInputMessage="1" showErrorMessage="1" sqref="C29:C31">
      <formula1>$Q$16:$Q$18</formula1>
    </dataValidation>
    <dataValidation type="list" allowBlank="1" showInputMessage="1" showErrorMessage="1" sqref="C6:C28">
      <formula1>$Q$18:$Q$23</formula1>
    </dataValidation>
  </dataValidations>
  <hyperlinks>
    <hyperlink ref="A2:J2" r:id="rId1" display="http://www.pjm.com/committees-and-groups/issue-tracking/issue-tracking-details.aspx?Issue=%7b48B6750F-DAED-435F-BCA7-AA8020987422%7d"/>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dimension ref="A1:I34"/>
  <sheetViews>
    <sheetView tabSelected="1" zoomScalePageLayoutView="0" workbookViewId="0" topLeftCell="A13">
      <selection activeCell="C31" sqref="C31"/>
    </sheetView>
  </sheetViews>
  <sheetFormatPr defaultColWidth="9.140625" defaultRowHeight="12.75"/>
  <cols>
    <col min="1" max="1" width="15.421875" style="0" customWidth="1"/>
    <col min="2" max="2" width="33.8515625" style="0" customWidth="1"/>
    <col min="3" max="3" width="70.8515625" style="4" customWidth="1"/>
    <col min="4" max="4" width="24.140625" style="0" customWidth="1"/>
    <col min="5" max="5" width="15.7109375" style="0" customWidth="1"/>
    <col min="6" max="6" width="31.421875" style="0" customWidth="1"/>
    <col min="7" max="7" width="15.7109375" style="0" customWidth="1"/>
    <col min="9" max="9" width="16.28125" style="0" customWidth="1"/>
  </cols>
  <sheetData>
    <row r="1" spans="1:9" ht="20.25">
      <c r="A1" s="381" t="s">
        <v>50</v>
      </c>
      <c r="B1" s="382"/>
      <c r="C1" s="382"/>
      <c r="D1" s="382"/>
      <c r="E1" s="382"/>
      <c r="F1" s="382"/>
      <c r="G1" s="382"/>
      <c r="H1" s="382"/>
      <c r="I1" s="382"/>
    </row>
    <row r="2" spans="1:9" ht="12.75">
      <c r="A2" s="383" t="s">
        <v>51</v>
      </c>
      <c r="B2" s="384"/>
      <c r="C2" s="384"/>
      <c r="D2" s="384"/>
      <c r="E2" s="384"/>
      <c r="F2" s="384"/>
      <c r="G2" s="384"/>
      <c r="H2" s="384"/>
      <c r="I2" s="384"/>
    </row>
    <row r="3" spans="1:9" ht="42" customHeight="1">
      <c r="A3" s="400" t="s">
        <v>761</v>
      </c>
      <c r="B3" s="400"/>
      <c r="C3" s="400"/>
      <c r="D3" s="400"/>
      <c r="E3" s="400"/>
      <c r="F3" s="400"/>
      <c r="G3" s="400"/>
      <c r="H3" s="400"/>
      <c r="I3" s="400"/>
    </row>
    <row r="5" spans="1:7" s="3" customFormat="1" ht="12.75">
      <c r="A5" s="401" t="s">
        <v>12</v>
      </c>
      <c r="B5" s="402" t="s">
        <v>762</v>
      </c>
      <c r="C5" s="402" t="s">
        <v>781</v>
      </c>
      <c r="D5" s="402" t="s">
        <v>741</v>
      </c>
      <c r="E5" s="402" t="s">
        <v>747</v>
      </c>
      <c r="F5" s="402" t="s">
        <v>798</v>
      </c>
      <c r="G5" s="402" t="s">
        <v>799</v>
      </c>
    </row>
    <row r="6" spans="1:7" s="3" customFormat="1" ht="12.75">
      <c r="A6" s="417">
        <v>1</v>
      </c>
      <c r="B6" s="410" t="s">
        <v>763</v>
      </c>
      <c r="C6" s="427" t="s">
        <v>766</v>
      </c>
      <c r="D6" s="447" t="s">
        <v>801</v>
      </c>
      <c r="E6" s="415"/>
      <c r="F6" s="415"/>
      <c r="G6" s="415"/>
    </row>
    <row r="7" spans="1:7" s="3" customFormat="1" ht="12.75">
      <c r="A7" s="417"/>
      <c r="B7" s="410"/>
      <c r="C7" s="428" t="s">
        <v>764</v>
      </c>
      <c r="D7" s="446"/>
      <c r="E7" s="416"/>
      <c r="F7" s="416"/>
      <c r="G7" s="416"/>
    </row>
    <row r="8" spans="1:7" s="3" customFormat="1" ht="12.75">
      <c r="A8" s="417"/>
      <c r="B8" s="410"/>
      <c r="C8" s="428" t="s">
        <v>765</v>
      </c>
      <c r="D8" s="446"/>
      <c r="E8" s="416"/>
      <c r="F8" s="416"/>
      <c r="G8" s="416"/>
    </row>
    <row r="9" spans="1:7" s="3" customFormat="1" ht="12.75">
      <c r="A9" s="418"/>
      <c r="B9" s="419"/>
      <c r="C9" s="429" t="s">
        <v>797</v>
      </c>
      <c r="D9" s="448"/>
      <c r="E9" s="416"/>
      <c r="F9" s="416"/>
      <c r="G9" s="416"/>
    </row>
    <row r="10" spans="1:7" s="3" customFormat="1" ht="12.75">
      <c r="A10" s="405">
        <v>2</v>
      </c>
      <c r="B10" s="411" t="s">
        <v>767</v>
      </c>
      <c r="C10" s="430" t="s">
        <v>768</v>
      </c>
      <c r="D10" s="444" t="s">
        <v>770</v>
      </c>
      <c r="E10" s="441"/>
      <c r="F10" s="441"/>
      <c r="G10" s="441"/>
    </row>
    <row r="11" spans="1:7" s="3" customFormat="1" ht="12.75">
      <c r="A11" s="405"/>
      <c r="B11" s="411"/>
      <c r="C11" s="430" t="s">
        <v>769</v>
      </c>
      <c r="D11" s="444"/>
      <c r="E11" s="443"/>
      <c r="F11" s="443"/>
      <c r="G11" s="443"/>
    </row>
    <row r="12" spans="1:7" s="3" customFormat="1" ht="12.75">
      <c r="A12" s="405"/>
      <c r="B12" s="411"/>
      <c r="C12" s="433" t="s">
        <v>770</v>
      </c>
      <c r="D12" s="445"/>
      <c r="E12" s="442"/>
      <c r="F12" s="442"/>
      <c r="G12" s="442"/>
    </row>
    <row r="13" spans="1:7" s="3" customFormat="1" ht="12.75">
      <c r="A13" s="406">
        <v>3</v>
      </c>
      <c r="B13" s="424" t="s">
        <v>771</v>
      </c>
      <c r="C13" s="431" t="s">
        <v>772</v>
      </c>
      <c r="D13" s="404"/>
      <c r="E13" s="409"/>
      <c r="F13" s="404"/>
      <c r="G13" s="404"/>
    </row>
    <row r="14" spans="1:7" s="3" customFormat="1" ht="12.75">
      <c r="A14" s="405">
        <v>4</v>
      </c>
      <c r="B14" s="411" t="s">
        <v>773</v>
      </c>
      <c r="C14" s="432" t="s">
        <v>793</v>
      </c>
      <c r="D14" s="441"/>
      <c r="E14" s="441"/>
      <c r="F14" s="441"/>
      <c r="G14" s="441"/>
    </row>
    <row r="15" spans="1:7" s="3" customFormat="1" ht="12.75">
      <c r="A15" s="405"/>
      <c r="B15" s="411"/>
      <c r="C15" s="433" t="s">
        <v>794</v>
      </c>
      <c r="D15" s="442"/>
      <c r="E15" s="442"/>
      <c r="F15" s="442"/>
      <c r="G15" s="442"/>
    </row>
    <row r="16" spans="1:7" s="3" customFormat="1" ht="12.75">
      <c r="A16" s="420">
        <v>5</v>
      </c>
      <c r="B16" s="425" t="s">
        <v>774</v>
      </c>
      <c r="C16" s="434" t="s">
        <v>795</v>
      </c>
      <c r="D16" s="423"/>
      <c r="E16" s="412"/>
      <c r="F16" s="423"/>
      <c r="G16" s="423"/>
    </row>
    <row r="17" spans="1:7" s="3" customFormat="1" ht="12.75">
      <c r="A17" s="16">
        <v>6</v>
      </c>
      <c r="B17" s="426" t="s">
        <v>775</v>
      </c>
      <c r="C17" s="435"/>
      <c r="D17" s="403"/>
      <c r="E17" s="408"/>
      <c r="F17" s="403"/>
      <c r="G17" s="403"/>
    </row>
    <row r="18" spans="1:7" s="3" customFormat="1" ht="12.75">
      <c r="A18" s="407">
        <v>7</v>
      </c>
      <c r="B18" s="413" t="s">
        <v>777</v>
      </c>
      <c r="C18" s="437" t="s">
        <v>776</v>
      </c>
      <c r="D18" s="438" t="s">
        <v>776</v>
      </c>
      <c r="E18" s="438"/>
      <c r="F18" s="438"/>
      <c r="G18" s="438"/>
    </row>
    <row r="19" spans="1:7" s="3" customFormat="1" ht="12.75">
      <c r="A19" s="407"/>
      <c r="B19" s="413"/>
      <c r="C19" s="436" t="s">
        <v>249</v>
      </c>
      <c r="D19" s="440"/>
      <c r="E19" s="440"/>
      <c r="F19" s="440"/>
      <c r="G19" s="440"/>
    </row>
    <row r="20" spans="1:7" s="3" customFormat="1" ht="12.75">
      <c r="A20" s="16">
        <v>8</v>
      </c>
      <c r="B20" s="426" t="s">
        <v>778</v>
      </c>
      <c r="C20" s="435" t="s">
        <v>796</v>
      </c>
      <c r="D20" s="403"/>
      <c r="E20" s="408"/>
      <c r="F20" s="403"/>
      <c r="G20" s="403"/>
    </row>
    <row r="21" spans="1:7" s="3" customFormat="1" ht="25.5">
      <c r="A21" s="407">
        <v>9</v>
      </c>
      <c r="B21" s="413" t="s">
        <v>779</v>
      </c>
      <c r="C21" s="437" t="s">
        <v>782</v>
      </c>
      <c r="D21" s="438" t="s">
        <v>803</v>
      </c>
      <c r="E21" s="438" t="s">
        <v>802</v>
      </c>
      <c r="F21" s="438"/>
      <c r="G21" s="438"/>
    </row>
    <row r="22" spans="1:7" s="3" customFormat="1" ht="25.5">
      <c r="A22" s="407"/>
      <c r="B22" s="413"/>
      <c r="C22" s="434" t="s">
        <v>783</v>
      </c>
      <c r="D22" s="439"/>
      <c r="E22" s="439"/>
      <c r="F22" s="439"/>
      <c r="G22" s="439"/>
    </row>
    <row r="23" spans="1:7" s="3" customFormat="1" ht="12.75">
      <c r="A23" s="407"/>
      <c r="B23" s="413"/>
      <c r="C23" s="434" t="s">
        <v>784</v>
      </c>
      <c r="D23" s="439"/>
      <c r="E23" s="439"/>
      <c r="F23" s="439"/>
      <c r="G23" s="439"/>
    </row>
    <row r="24" spans="1:7" s="3" customFormat="1" ht="12.75">
      <c r="A24" s="407"/>
      <c r="B24" s="413"/>
      <c r="C24" s="434" t="s">
        <v>785</v>
      </c>
      <c r="D24" s="439"/>
      <c r="E24" s="439"/>
      <c r="F24" s="439"/>
      <c r="G24" s="439"/>
    </row>
    <row r="25" spans="1:7" s="3" customFormat="1" ht="12.75">
      <c r="A25" s="407"/>
      <c r="B25" s="413"/>
      <c r="C25" s="436" t="s">
        <v>786</v>
      </c>
      <c r="D25" s="440"/>
      <c r="E25" s="440"/>
      <c r="F25" s="440"/>
      <c r="G25" s="440"/>
    </row>
    <row r="26" spans="1:7" s="3" customFormat="1" ht="12.75">
      <c r="A26" s="405">
        <v>10</v>
      </c>
      <c r="B26" s="421" t="s">
        <v>780</v>
      </c>
      <c r="C26" s="432" t="s">
        <v>787</v>
      </c>
      <c r="D26" s="441"/>
      <c r="E26" s="441"/>
      <c r="F26" s="441"/>
      <c r="G26" s="441"/>
    </row>
    <row r="27" spans="1:7" s="3" customFormat="1" ht="12.75">
      <c r="A27" s="405"/>
      <c r="B27" s="414"/>
      <c r="C27" s="430" t="s">
        <v>788</v>
      </c>
      <c r="D27" s="443"/>
      <c r="E27" s="443"/>
      <c r="F27" s="443"/>
      <c r="G27" s="443"/>
    </row>
    <row r="28" spans="1:7" s="3" customFormat="1" ht="12.75">
      <c r="A28" s="405"/>
      <c r="B28" s="422"/>
      <c r="C28" s="433" t="s">
        <v>789</v>
      </c>
      <c r="D28" s="442"/>
      <c r="E28" s="442"/>
      <c r="F28" s="442"/>
      <c r="G28" s="442"/>
    </row>
    <row r="29" spans="1:7" ht="14.25" customHeight="1">
      <c r="A29" s="407">
        <v>11</v>
      </c>
      <c r="B29" s="413" t="s">
        <v>792</v>
      </c>
      <c r="C29" s="437" t="s">
        <v>790</v>
      </c>
      <c r="D29" s="447" t="s">
        <v>800</v>
      </c>
      <c r="E29" s="438"/>
      <c r="F29" s="438"/>
      <c r="G29" s="438"/>
    </row>
    <row r="30" spans="1:7" ht="12.75">
      <c r="A30" s="407"/>
      <c r="B30" s="413"/>
      <c r="C30" s="436" t="s">
        <v>791</v>
      </c>
      <c r="D30" s="448"/>
      <c r="E30" s="440"/>
      <c r="F30" s="440"/>
      <c r="G30" s="440"/>
    </row>
    <row r="31" spans="1:7" ht="127.5">
      <c r="A31" s="449">
        <v>12</v>
      </c>
      <c r="B31" s="451" t="s">
        <v>804</v>
      </c>
      <c r="C31" s="451" t="s">
        <v>805</v>
      </c>
      <c r="D31" s="403"/>
      <c r="E31" s="450"/>
      <c r="F31" s="451" t="s">
        <v>806</v>
      </c>
      <c r="G31" s="450"/>
    </row>
    <row r="32" spans="1:7" ht="12.75">
      <c r="A32" s="452">
        <v>13</v>
      </c>
      <c r="B32" s="458" t="s">
        <v>807</v>
      </c>
      <c r="C32" s="459" t="s">
        <v>808</v>
      </c>
      <c r="D32" s="455"/>
      <c r="E32" s="455"/>
      <c r="F32" s="455"/>
      <c r="G32" s="455"/>
    </row>
    <row r="33" spans="1:7" ht="12.75">
      <c r="A33" s="453"/>
      <c r="B33" s="460"/>
      <c r="C33" s="461" t="s">
        <v>809</v>
      </c>
      <c r="D33" s="456"/>
      <c r="E33" s="456"/>
      <c r="F33" s="456"/>
      <c r="G33" s="456"/>
    </row>
    <row r="34" spans="1:7" ht="12.75">
      <c r="A34" s="454"/>
      <c r="B34" s="462"/>
      <c r="C34" s="463" t="s">
        <v>810</v>
      </c>
      <c r="D34" s="457"/>
      <c r="E34" s="457"/>
      <c r="F34" s="457"/>
      <c r="G34" s="457"/>
    </row>
  </sheetData>
  <sheetProtection/>
  <mergeCells count="48">
    <mergeCell ref="D29:D30"/>
    <mergeCell ref="E29:E30"/>
    <mergeCell ref="F29:F30"/>
    <mergeCell ref="G29:G30"/>
    <mergeCell ref="A32:A34"/>
    <mergeCell ref="B32:B34"/>
    <mergeCell ref="D32:D34"/>
    <mergeCell ref="E32:E34"/>
    <mergeCell ref="F32:F34"/>
    <mergeCell ref="G32:G34"/>
    <mergeCell ref="F18:F19"/>
    <mergeCell ref="G18:G19"/>
    <mergeCell ref="E21:E25"/>
    <mergeCell ref="F21:F25"/>
    <mergeCell ref="G21:G25"/>
    <mergeCell ref="D26:D28"/>
    <mergeCell ref="E26:E28"/>
    <mergeCell ref="F26:F28"/>
    <mergeCell ref="G26:G28"/>
    <mergeCell ref="D21:D25"/>
    <mergeCell ref="D14:D15"/>
    <mergeCell ref="E14:E15"/>
    <mergeCell ref="F14:F15"/>
    <mergeCell ref="G14:G15"/>
    <mergeCell ref="E10:E12"/>
    <mergeCell ref="F10:F12"/>
    <mergeCell ref="G10:G12"/>
    <mergeCell ref="D18:D19"/>
    <mergeCell ref="E18:E19"/>
    <mergeCell ref="A14:A15"/>
    <mergeCell ref="A18:A19"/>
    <mergeCell ref="A21:A25"/>
    <mergeCell ref="A26:A28"/>
    <mergeCell ref="A29:A30"/>
    <mergeCell ref="B14:B15"/>
    <mergeCell ref="B18:B19"/>
    <mergeCell ref="B21:B25"/>
    <mergeCell ref="B26:B28"/>
    <mergeCell ref="B29:B30"/>
    <mergeCell ref="A1:I1"/>
    <mergeCell ref="A2:I2"/>
    <mergeCell ref="A3:I3"/>
    <mergeCell ref="A6:A9"/>
    <mergeCell ref="B6:B9"/>
    <mergeCell ref="A10:A12"/>
    <mergeCell ref="B10:B12"/>
    <mergeCell ref="D10:D12"/>
    <mergeCell ref="D6:D9"/>
  </mergeCells>
  <hyperlinks>
    <hyperlink ref="A2:I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2017-08-16T19:41:51Z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